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mpolinecic.sharepoint.com/sites/Trampoline/Programs/Content/2026/Business Compliance/Resources/"/>
    </mc:Choice>
  </mc:AlternateContent>
  <xr:revisionPtr revIDLastSave="0" documentId="13_ncr:1_{0C23D3BB-C2F9-E744-BB11-6EBEA65CE267}" xr6:coauthVersionLast="47" xr6:coauthVersionMax="47" xr10:uidLastSave="{00000000-0000-0000-0000-000000000000}"/>
  <bookViews>
    <workbookView xWindow="-110" yWindow="-110" windowWidth="19420" windowHeight="10300" activeTab="2" xr2:uid="{E0EA13D2-7D74-D24B-AF39-0088586E76AC}"/>
  </bookViews>
  <sheets>
    <sheet name="Apr - Jun 22" sheetId="1" r:id="rId1"/>
    <sheet name="Jul - Sep 22" sheetId="3" r:id="rId2"/>
    <sheet name="Oct - Dec 22" sheetId="4" r:id="rId3"/>
    <sheet name="Jan - Mar 2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5" l="1"/>
  <c r="Q6" i="5"/>
  <c r="R6" i="5"/>
  <c r="R48" i="5" s="1"/>
  <c r="S6" i="5"/>
  <c r="T6" i="5"/>
  <c r="U6" i="5"/>
  <c r="V6" i="5"/>
  <c r="W6" i="5"/>
  <c r="X6" i="5"/>
  <c r="Y6" i="5"/>
  <c r="Z6" i="5"/>
  <c r="AA6" i="5"/>
  <c r="AA48" i="5" s="1"/>
  <c r="AB6" i="5"/>
  <c r="AB48" i="5" s="1"/>
  <c r="AC6" i="5"/>
  <c r="AC48" i="5" s="1"/>
  <c r="O6" i="5"/>
  <c r="G6" i="5"/>
  <c r="H6" i="5"/>
  <c r="F6" i="5"/>
  <c r="Z48" i="5"/>
  <c r="Q48" i="5"/>
  <c r="F48" i="5"/>
  <c r="AC46" i="5"/>
  <c r="AB46" i="5"/>
  <c r="AA46" i="5"/>
  <c r="Z46" i="5"/>
  <c r="Y46" i="5"/>
  <c r="X46" i="5"/>
  <c r="W46" i="5"/>
  <c r="V46" i="5"/>
  <c r="V48" i="5" s="1"/>
  <c r="U46" i="5"/>
  <c r="T46" i="5"/>
  <c r="S46" i="5"/>
  <c r="R46" i="5"/>
  <c r="Q46" i="5"/>
  <c r="P46" i="5"/>
  <c r="P48" i="5" s="1"/>
  <c r="O46" i="5"/>
  <c r="H46" i="5"/>
  <c r="G46" i="5"/>
  <c r="G48" i="5" s="1"/>
  <c r="F46" i="5"/>
  <c r="N45" i="5"/>
  <c r="E45" i="5"/>
  <c r="N44" i="5"/>
  <c r="E44" i="5"/>
  <c r="N43" i="5"/>
  <c r="E43" i="5"/>
  <c r="N42" i="5"/>
  <c r="E42" i="5"/>
  <c r="N41" i="5"/>
  <c r="E41" i="5"/>
  <c r="N40" i="5"/>
  <c r="E40" i="5"/>
  <c r="N39" i="5"/>
  <c r="E39" i="5"/>
  <c r="N38" i="5"/>
  <c r="E38" i="5"/>
  <c r="N37" i="5"/>
  <c r="E37" i="5"/>
  <c r="N36" i="5"/>
  <c r="E36" i="5"/>
  <c r="N35" i="5"/>
  <c r="E35" i="5"/>
  <c r="N34" i="5"/>
  <c r="E34" i="5"/>
  <c r="N33" i="5"/>
  <c r="E33" i="5"/>
  <c r="N32" i="5"/>
  <c r="E32" i="5"/>
  <c r="N31" i="5"/>
  <c r="E31" i="5"/>
  <c r="N30" i="5"/>
  <c r="E30" i="5"/>
  <c r="N29" i="5"/>
  <c r="E29" i="5"/>
  <c r="N28" i="5"/>
  <c r="E28" i="5"/>
  <c r="N27" i="5"/>
  <c r="E27" i="5"/>
  <c r="N26" i="5"/>
  <c r="E26" i="5"/>
  <c r="N25" i="5"/>
  <c r="E25" i="5"/>
  <c r="N24" i="5"/>
  <c r="E24" i="5"/>
  <c r="N23" i="5"/>
  <c r="E23" i="5"/>
  <c r="N22" i="5"/>
  <c r="E22" i="5"/>
  <c r="N21" i="5"/>
  <c r="E21" i="5"/>
  <c r="N20" i="5"/>
  <c r="E20" i="5"/>
  <c r="N19" i="5"/>
  <c r="E19" i="5"/>
  <c r="N18" i="5"/>
  <c r="E18" i="5"/>
  <c r="N17" i="5"/>
  <c r="E17" i="5"/>
  <c r="N16" i="5"/>
  <c r="E16" i="5"/>
  <c r="N15" i="5"/>
  <c r="E15" i="5"/>
  <c r="N14" i="5"/>
  <c r="E14" i="5"/>
  <c r="N13" i="5"/>
  <c r="E13" i="5"/>
  <c r="N12" i="5"/>
  <c r="E12" i="5"/>
  <c r="N11" i="5"/>
  <c r="E11" i="5"/>
  <c r="N10" i="5"/>
  <c r="E10" i="5"/>
  <c r="N9" i="5"/>
  <c r="E9" i="5"/>
  <c r="N8" i="5"/>
  <c r="E8" i="5"/>
  <c r="N7" i="5"/>
  <c r="E7" i="5"/>
  <c r="E46" i="5" s="1"/>
  <c r="Y48" i="5"/>
  <c r="X48" i="5"/>
  <c r="W48" i="5"/>
  <c r="U48" i="5"/>
  <c r="T48" i="5"/>
  <c r="S48" i="5"/>
  <c r="O48" i="5"/>
  <c r="H48" i="5"/>
  <c r="E6" i="5"/>
  <c r="N5" i="5"/>
  <c r="I5" i="5"/>
  <c r="E5" i="5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O46" i="4"/>
  <c r="G46" i="4"/>
  <c r="H46" i="4"/>
  <c r="F46" i="4"/>
  <c r="E46" i="4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O46" i="3"/>
  <c r="N46" i="3"/>
  <c r="G46" i="3"/>
  <c r="H46" i="3"/>
  <c r="F46" i="3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O46" i="1"/>
  <c r="G46" i="1"/>
  <c r="H46" i="1"/>
  <c r="F46" i="1"/>
  <c r="N45" i="4"/>
  <c r="E45" i="4"/>
  <c r="N44" i="4"/>
  <c r="E44" i="4"/>
  <c r="N43" i="4"/>
  <c r="E43" i="4"/>
  <c r="N42" i="4"/>
  <c r="E42" i="4"/>
  <c r="N41" i="4"/>
  <c r="E41" i="4"/>
  <c r="N40" i="4"/>
  <c r="E40" i="4"/>
  <c r="N39" i="4"/>
  <c r="E39" i="4"/>
  <c r="N38" i="4"/>
  <c r="E38" i="4"/>
  <c r="N37" i="4"/>
  <c r="E37" i="4"/>
  <c r="N36" i="4"/>
  <c r="E36" i="4"/>
  <c r="N35" i="4"/>
  <c r="E35" i="4"/>
  <c r="N34" i="4"/>
  <c r="E34" i="4"/>
  <c r="N33" i="4"/>
  <c r="E33" i="4"/>
  <c r="N32" i="4"/>
  <c r="E32" i="4"/>
  <c r="N31" i="4"/>
  <c r="E31" i="4"/>
  <c r="N30" i="4"/>
  <c r="E30" i="4"/>
  <c r="N29" i="4"/>
  <c r="E29" i="4"/>
  <c r="N28" i="4"/>
  <c r="E28" i="4"/>
  <c r="N27" i="4"/>
  <c r="E27" i="4"/>
  <c r="N26" i="4"/>
  <c r="E26" i="4"/>
  <c r="N25" i="4"/>
  <c r="E25" i="4"/>
  <c r="N24" i="4"/>
  <c r="E24" i="4"/>
  <c r="N23" i="4"/>
  <c r="E23" i="4"/>
  <c r="N22" i="4"/>
  <c r="E22" i="4"/>
  <c r="N21" i="4"/>
  <c r="E21" i="4"/>
  <c r="N20" i="4"/>
  <c r="E20" i="4"/>
  <c r="N19" i="4"/>
  <c r="E19" i="4"/>
  <c r="N18" i="4"/>
  <c r="E18" i="4"/>
  <c r="N17" i="4"/>
  <c r="E17" i="4"/>
  <c r="N16" i="4"/>
  <c r="E16" i="4"/>
  <c r="N15" i="4"/>
  <c r="E15" i="4"/>
  <c r="N14" i="4"/>
  <c r="N46" i="4" s="1"/>
  <c r="E14" i="4"/>
  <c r="N13" i="4"/>
  <c r="E13" i="4"/>
  <c r="N12" i="4"/>
  <c r="E12" i="4"/>
  <c r="N11" i="4"/>
  <c r="E11" i="4"/>
  <c r="N10" i="4"/>
  <c r="E10" i="4"/>
  <c r="N9" i="4"/>
  <c r="E9" i="4"/>
  <c r="N8" i="4"/>
  <c r="E8" i="4"/>
  <c r="N7" i="4"/>
  <c r="E7" i="4"/>
  <c r="N5" i="4"/>
  <c r="I5" i="4"/>
  <c r="E5" i="4"/>
  <c r="N45" i="3"/>
  <c r="E45" i="3"/>
  <c r="N44" i="3"/>
  <c r="E44" i="3"/>
  <c r="N43" i="3"/>
  <c r="E43" i="3"/>
  <c r="N42" i="3"/>
  <c r="E42" i="3"/>
  <c r="N41" i="3"/>
  <c r="E41" i="3"/>
  <c r="N40" i="3"/>
  <c r="E40" i="3"/>
  <c r="N39" i="3"/>
  <c r="E39" i="3"/>
  <c r="N38" i="3"/>
  <c r="E38" i="3"/>
  <c r="N37" i="3"/>
  <c r="E37" i="3"/>
  <c r="N36" i="3"/>
  <c r="E36" i="3"/>
  <c r="N35" i="3"/>
  <c r="E35" i="3"/>
  <c r="N34" i="3"/>
  <c r="E34" i="3"/>
  <c r="N33" i="3"/>
  <c r="E33" i="3"/>
  <c r="N32" i="3"/>
  <c r="E32" i="3"/>
  <c r="N31" i="3"/>
  <c r="E31" i="3"/>
  <c r="N30" i="3"/>
  <c r="E30" i="3"/>
  <c r="N29" i="3"/>
  <c r="E29" i="3"/>
  <c r="N28" i="3"/>
  <c r="E28" i="3"/>
  <c r="N27" i="3"/>
  <c r="E27" i="3"/>
  <c r="N26" i="3"/>
  <c r="E26" i="3"/>
  <c r="N25" i="3"/>
  <c r="E25" i="3"/>
  <c r="N24" i="3"/>
  <c r="E24" i="3"/>
  <c r="N23" i="3"/>
  <c r="E23" i="3"/>
  <c r="N22" i="3"/>
  <c r="E22" i="3"/>
  <c r="N21" i="3"/>
  <c r="E21" i="3"/>
  <c r="N20" i="3"/>
  <c r="E20" i="3"/>
  <c r="N19" i="3"/>
  <c r="E19" i="3"/>
  <c r="N18" i="3"/>
  <c r="E18" i="3"/>
  <c r="N17" i="3"/>
  <c r="E17" i="3"/>
  <c r="N16" i="3"/>
  <c r="E16" i="3"/>
  <c r="N15" i="3"/>
  <c r="E15" i="3"/>
  <c r="N14" i="3"/>
  <c r="E14" i="3"/>
  <c r="N13" i="3"/>
  <c r="E13" i="3"/>
  <c r="N12" i="3"/>
  <c r="E12" i="3"/>
  <c r="N11" i="3"/>
  <c r="E11" i="3"/>
  <c r="N10" i="3"/>
  <c r="E10" i="3"/>
  <c r="N9" i="3"/>
  <c r="E9" i="3"/>
  <c r="N8" i="3"/>
  <c r="E8" i="3"/>
  <c r="N7" i="3"/>
  <c r="E7" i="3"/>
  <c r="N5" i="3"/>
  <c r="I5" i="3"/>
  <c r="E5" i="3"/>
  <c r="V48" i="1"/>
  <c r="V6" i="3" s="1"/>
  <c r="W48" i="1"/>
  <c r="W6" i="3" s="1"/>
  <c r="X48" i="1"/>
  <c r="X6" i="3" s="1"/>
  <c r="X48" i="3" s="1"/>
  <c r="X6" i="4" s="1"/>
  <c r="X48" i="4" s="1"/>
  <c r="N46" i="5" l="1"/>
  <c r="E48" i="5"/>
  <c r="N6" i="5"/>
  <c r="W48" i="3"/>
  <c r="W6" i="4" s="1"/>
  <c r="W48" i="4" s="1"/>
  <c r="E46" i="3"/>
  <c r="V48" i="3"/>
  <c r="V6" i="4" s="1"/>
  <c r="V48" i="4" s="1"/>
  <c r="N48" i="5" l="1"/>
  <c r="I6" i="5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8" i="5" s="1"/>
  <c r="R48" i="1" l="1"/>
  <c r="R6" i="3" s="1"/>
  <c r="R48" i="3" s="1"/>
  <c r="R6" i="4" s="1"/>
  <c r="R48" i="4" s="1"/>
  <c r="T48" i="1"/>
  <c r="T6" i="3" s="1"/>
  <c r="T48" i="3" s="1"/>
  <c r="T6" i="4" s="1"/>
  <c r="E6" i="1"/>
  <c r="O48" i="1"/>
  <c r="O6" i="3" s="1"/>
  <c r="P48" i="1"/>
  <c r="P6" i="3" s="1"/>
  <c r="P48" i="3" s="1"/>
  <c r="P6" i="4" s="1"/>
  <c r="P48" i="4" s="1"/>
  <c r="Q48" i="1"/>
  <c r="Q6" i="3" s="1"/>
  <c r="S48" i="1"/>
  <c r="S6" i="3" s="1"/>
  <c r="S48" i="3" s="1"/>
  <c r="S6" i="4" s="1"/>
  <c r="U48" i="1"/>
  <c r="U6" i="3" s="1"/>
  <c r="U48" i="3" s="1"/>
  <c r="U6" i="4" s="1"/>
  <c r="U48" i="4" s="1"/>
  <c r="Y48" i="1"/>
  <c r="Y6" i="3" s="1"/>
  <c r="Y48" i="3" s="1"/>
  <c r="Y6" i="4" s="1"/>
  <c r="Y48" i="4" s="1"/>
  <c r="Z48" i="1"/>
  <c r="Z6" i="3" s="1"/>
  <c r="Z48" i="3" s="1"/>
  <c r="Z6" i="4" s="1"/>
  <c r="Z48" i="4" s="1"/>
  <c r="AA48" i="1"/>
  <c r="AA6" i="3" s="1"/>
  <c r="AA48" i="3" s="1"/>
  <c r="AA6" i="4" s="1"/>
  <c r="AA48" i="4" s="1"/>
  <c r="AB48" i="1"/>
  <c r="AB6" i="3" s="1"/>
  <c r="AB48" i="3" s="1"/>
  <c r="AB6" i="4" s="1"/>
  <c r="AB48" i="4" s="1"/>
  <c r="AC48" i="1"/>
  <c r="AC6" i="3" s="1"/>
  <c r="AC48" i="3" s="1"/>
  <c r="AC6" i="4" s="1"/>
  <c r="AC48" i="4" s="1"/>
  <c r="F48" i="1"/>
  <c r="F6" i="3" s="1"/>
  <c r="G48" i="1"/>
  <c r="G6" i="3" s="1"/>
  <c r="G48" i="3" s="1"/>
  <c r="G6" i="4" s="1"/>
  <c r="G48" i="4" s="1"/>
  <c r="H48" i="1"/>
  <c r="H6" i="3" s="1"/>
  <c r="H48" i="3" s="1"/>
  <c r="H6" i="4" s="1"/>
  <c r="H48" i="4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N5" i="1"/>
  <c r="E5" i="1"/>
  <c r="T48" i="4" l="1"/>
  <c r="S48" i="4"/>
  <c r="Q48" i="3"/>
  <c r="Q6" i="4" s="1"/>
  <c r="Q48" i="4" s="1"/>
  <c r="O48" i="3"/>
  <c r="O6" i="4" s="1"/>
  <c r="N6" i="3"/>
  <c r="E6" i="3"/>
  <c r="F48" i="3"/>
  <c r="F6" i="4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8" i="1" s="1"/>
  <c r="E46" i="1"/>
  <c r="E48" i="1" s="1"/>
  <c r="I5" i="1"/>
  <c r="N46" i="1"/>
  <c r="N48" i="1" s="1"/>
  <c r="N48" i="3" l="1"/>
  <c r="N6" i="4"/>
  <c r="N48" i="4" s="1"/>
  <c r="O48" i="4"/>
  <c r="E6" i="4"/>
  <c r="F48" i="4"/>
  <c r="I6" i="3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8" i="3" s="1"/>
  <c r="E48" i="3"/>
  <c r="E48" i="4" l="1"/>
  <c r="I6" i="4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8" i="4" s="1"/>
</calcChain>
</file>

<file path=xl/sharedStrings.xml><?xml version="1.0" encoding="utf-8"?>
<sst xmlns="http://schemas.openxmlformats.org/spreadsheetml/2006/main" count="192" uniqueCount="42">
  <si>
    <t xml:space="preserve">INCOME </t>
  </si>
  <si>
    <t>EXPENDITURE</t>
  </si>
  <si>
    <t>Date</t>
  </si>
  <si>
    <t>Description</t>
  </si>
  <si>
    <t>Pitch Sales</t>
  </si>
  <si>
    <t>Online Sales</t>
  </si>
  <si>
    <t>Other Income</t>
  </si>
  <si>
    <t>BALANCE</t>
  </si>
  <si>
    <t>Payee</t>
  </si>
  <si>
    <t>Amount</t>
  </si>
  <si>
    <t>Materials</t>
  </si>
  <si>
    <t>Furniture</t>
  </si>
  <si>
    <t>Travel</t>
  </si>
  <si>
    <t>Staff</t>
  </si>
  <si>
    <t>Owner / Manager</t>
  </si>
  <si>
    <t>Helper</t>
  </si>
  <si>
    <t>Volunteer</t>
  </si>
  <si>
    <t>Costs of Sales</t>
  </si>
  <si>
    <t>Pitch Fee</t>
  </si>
  <si>
    <t>Refurbishment</t>
  </si>
  <si>
    <t>Marketing / Website</t>
  </si>
  <si>
    <t>Legal / Accountancy</t>
  </si>
  <si>
    <t>Insurance</t>
  </si>
  <si>
    <t>Transaction #</t>
  </si>
  <si>
    <t>Other Costs</t>
  </si>
  <si>
    <t>Example</t>
  </si>
  <si>
    <t>Takings from Makers' Market</t>
  </si>
  <si>
    <t>SumUp payments</t>
  </si>
  <si>
    <t>Various</t>
  </si>
  <si>
    <t>Balance B/F</t>
  </si>
  <si>
    <t>Balance C/F</t>
  </si>
  <si>
    <t>Accessories</t>
  </si>
  <si>
    <t>Camberwell market</t>
  </si>
  <si>
    <t xml:space="preserve">Dulwich Market </t>
  </si>
  <si>
    <t>Payer / Customer</t>
  </si>
  <si>
    <t>Art</t>
  </si>
  <si>
    <t>Balance B / F</t>
  </si>
  <si>
    <t>INCOME BALANCE C / F</t>
  </si>
  <si>
    <t>TOTAL INCOME (for the period):</t>
  </si>
  <si>
    <t>EXPENDITURE BALANCE C / F</t>
  </si>
  <si>
    <t>TOTAL EXPENDITURE (for the period):</t>
  </si>
  <si>
    <t>Lightings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</si>
</sst>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_(&quot;£&quot;* #,##0_);_(&quot;£&quot;* \(#,##0\);_(&quot;£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15" fontId="0" fillId="0" borderId="13" xfId="0" applyNumberForma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3" xfId="0" applyBorder="1" applyAlignment="1">
      <alignment vertical="top"/>
    </xf>
    <xf numFmtId="0" fontId="0" fillId="3" borderId="28" xfId="0" applyFill="1" applyBorder="1" applyAlignment="1">
      <alignment vertical="top"/>
    </xf>
    <xf numFmtId="164" fontId="2" fillId="5" borderId="25" xfId="1" applyFont="1" applyFill="1" applyBorder="1" applyAlignment="1">
      <alignment vertical="top"/>
    </xf>
    <xf numFmtId="164" fontId="2" fillId="5" borderId="26" xfId="1" applyFont="1" applyFill="1" applyBorder="1" applyAlignment="1">
      <alignment vertical="top"/>
    </xf>
    <xf numFmtId="164" fontId="2" fillId="7" borderId="32" xfId="0" applyNumberFormat="1" applyFont="1" applyFill="1" applyBorder="1" applyAlignment="1">
      <alignment vertical="top"/>
    </xf>
    <xf numFmtId="164" fontId="2" fillId="7" borderId="25" xfId="0" applyNumberFormat="1" applyFont="1" applyFill="1" applyBorder="1" applyAlignment="1">
      <alignment vertical="top"/>
    </xf>
    <xf numFmtId="164" fontId="2" fillId="7" borderId="26" xfId="0" applyNumberFormat="1" applyFont="1" applyFill="1" applyBorder="1" applyAlignment="1">
      <alignment vertical="top"/>
    </xf>
    <xf numFmtId="0" fontId="0" fillId="10" borderId="2" xfId="0" applyFill="1" applyBorder="1" applyAlignment="1">
      <alignment vertical="top"/>
    </xf>
    <xf numFmtId="0" fontId="0" fillId="10" borderId="6" xfId="0" applyFill="1" applyBorder="1" applyAlignment="1">
      <alignment vertical="center"/>
    </xf>
    <xf numFmtId="0" fontId="0" fillId="10" borderId="13" xfId="0" applyFill="1" applyBorder="1" applyAlignment="1">
      <alignment vertical="center"/>
    </xf>
    <xf numFmtId="0" fontId="2" fillId="10" borderId="33" xfId="0" applyFont="1" applyFill="1" applyBorder="1" applyAlignment="1">
      <alignment horizontal="center" vertical="top" wrapText="1"/>
    </xf>
    <xf numFmtId="0" fontId="2" fillId="10" borderId="33" xfId="0" applyFont="1" applyFill="1" applyBorder="1" applyAlignment="1">
      <alignment horizontal="center" vertical="top"/>
    </xf>
    <xf numFmtId="0" fontId="0" fillId="10" borderId="13" xfId="0" applyFill="1" applyBorder="1" applyAlignment="1">
      <alignment vertical="top"/>
    </xf>
    <xf numFmtId="164" fontId="3" fillId="12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13" borderId="35" xfId="0" applyNumberFormat="1" applyFont="1" applyFill="1" applyBorder="1" applyAlignment="1">
      <alignment vertical="center"/>
    </xf>
    <xf numFmtId="164" fontId="3" fillId="14" borderId="37" xfId="0" applyNumberFormat="1" applyFont="1" applyFill="1" applyBorder="1" applyAlignment="1">
      <alignment vertical="center"/>
    </xf>
    <xf numFmtId="164" fontId="3" fillId="11" borderId="1" xfId="0" applyNumberFormat="1" applyFont="1" applyFill="1" applyBorder="1" applyAlignment="1">
      <alignment vertical="center"/>
    </xf>
    <xf numFmtId="0" fontId="3" fillId="6" borderId="27" xfId="0" applyFont="1" applyFill="1" applyBorder="1" applyAlignment="1">
      <alignment horizontal="center" vertical="center"/>
    </xf>
    <xf numFmtId="0" fontId="0" fillId="10" borderId="20" xfId="0" applyFill="1" applyBorder="1" applyAlignment="1">
      <alignment vertical="center"/>
    </xf>
    <xf numFmtId="164" fontId="2" fillId="11" borderId="25" xfId="1" applyFont="1" applyFill="1" applyBorder="1" applyAlignment="1">
      <alignment vertical="top"/>
    </xf>
    <xf numFmtId="164" fontId="2" fillId="11" borderId="26" xfId="1" applyFont="1" applyFill="1" applyBorder="1" applyAlignment="1">
      <alignment vertical="top"/>
    </xf>
    <xf numFmtId="0" fontId="2" fillId="9" borderId="10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top" wrapText="1"/>
    </xf>
    <xf numFmtId="0" fontId="2" fillId="9" borderId="14" xfId="0" applyFont="1" applyFill="1" applyBorder="1" applyAlignment="1">
      <alignment horizontal="center" vertical="top"/>
    </xf>
    <xf numFmtId="0" fontId="2" fillId="9" borderId="9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0" fillId="15" borderId="11" xfId="0" applyFill="1" applyBorder="1" applyAlignment="1">
      <alignment vertical="top"/>
    </xf>
    <xf numFmtId="15" fontId="0" fillId="15" borderId="15" xfId="0" applyNumberFormat="1" applyFill="1" applyBorder="1" applyAlignment="1">
      <alignment vertical="top"/>
    </xf>
    <xf numFmtId="0" fontId="0" fillId="15" borderId="15" xfId="0" applyFill="1" applyBorder="1" applyAlignment="1">
      <alignment vertical="top"/>
    </xf>
    <xf numFmtId="0" fontId="0" fillId="15" borderId="22" xfId="0" applyFill="1" applyBorder="1" applyAlignment="1">
      <alignment vertical="top"/>
    </xf>
    <xf numFmtId="164" fontId="2" fillId="15" borderId="4" xfId="1" applyFont="1" applyFill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39" xfId="0" applyBorder="1" applyAlignment="1">
      <alignment vertical="top"/>
    </xf>
    <xf numFmtId="164" fontId="2" fillId="9" borderId="25" xfId="1" applyFont="1" applyFill="1" applyBorder="1" applyAlignment="1">
      <alignment vertical="top"/>
    </xf>
    <xf numFmtId="0" fontId="0" fillId="0" borderId="0" xfId="0" applyAlignment="1">
      <alignment vertical="center"/>
    </xf>
    <xf numFmtId="164" fontId="3" fillId="17" borderId="1" xfId="0" applyNumberFormat="1" applyFont="1" applyFill="1" applyBorder="1" applyAlignment="1">
      <alignment vertical="center"/>
    </xf>
    <xf numFmtId="164" fontId="3" fillId="18" borderId="37" xfId="0" applyNumberFormat="1" applyFont="1" applyFill="1" applyBorder="1" applyAlignment="1">
      <alignment vertical="center"/>
    </xf>
    <xf numFmtId="164" fontId="3" fillId="18" borderId="38" xfId="0" applyNumberFormat="1" applyFont="1" applyFill="1" applyBorder="1" applyAlignment="1">
      <alignment vertical="center"/>
    </xf>
    <xf numFmtId="164" fontId="3" fillId="18" borderId="36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top"/>
    </xf>
    <xf numFmtId="15" fontId="4" fillId="2" borderId="15" xfId="0" applyNumberFormat="1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22" xfId="0" applyFont="1" applyFill="1" applyBorder="1" applyAlignment="1">
      <alignment vertical="top"/>
    </xf>
    <xf numFmtId="164" fontId="5" fillId="2" borderId="4" xfId="1" applyFont="1" applyFill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164" fontId="5" fillId="2" borderId="4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164" fontId="2" fillId="15" borderId="19" xfId="0" applyNumberFormat="1" applyFont="1" applyFill="1" applyBorder="1" applyAlignment="1">
      <alignment vertical="top"/>
    </xf>
    <xf numFmtId="0" fontId="2" fillId="10" borderId="11" xfId="0" applyFont="1" applyFill="1" applyBorder="1" applyAlignment="1">
      <alignment vertical="top"/>
    </xf>
    <xf numFmtId="165" fontId="2" fillId="15" borderId="19" xfId="0" applyNumberFormat="1" applyFont="1" applyFill="1" applyBorder="1" applyAlignment="1">
      <alignment vertical="top"/>
    </xf>
    <xf numFmtId="165" fontId="2" fillId="10" borderId="11" xfId="1" applyNumberFormat="1" applyFont="1" applyFill="1" applyBorder="1" applyAlignment="1">
      <alignment vertical="top"/>
    </xf>
    <xf numFmtId="15" fontId="2" fillId="10" borderId="15" xfId="0" applyNumberFormat="1" applyFont="1" applyFill="1" applyBorder="1" applyAlignment="1">
      <alignment vertical="top"/>
    </xf>
    <xf numFmtId="0" fontId="2" fillId="10" borderId="15" xfId="0" applyFont="1" applyFill="1" applyBorder="1" applyAlignment="1">
      <alignment vertical="top"/>
    </xf>
    <xf numFmtId="0" fontId="2" fillId="10" borderId="39" xfId="0" applyFont="1" applyFill="1" applyBorder="1" applyAlignment="1">
      <alignment vertical="top"/>
    </xf>
    <xf numFmtId="0" fontId="2" fillId="15" borderId="11" xfId="0" applyFont="1" applyFill="1" applyBorder="1" applyAlignment="1">
      <alignment vertical="top"/>
    </xf>
    <xf numFmtId="15" fontId="2" fillId="15" borderId="15" xfId="0" applyNumberFormat="1" applyFont="1" applyFill="1" applyBorder="1" applyAlignment="1">
      <alignment vertical="top"/>
    </xf>
    <xf numFmtId="0" fontId="2" fillId="15" borderId="15" xfId="0" applyFont="1" applyFill="1" applyBorder="1" applyAlignment="1">
      <alignment vertical="top"/>
    </xf>
    <xf numFmtId="0" fontId="2" fillId="15" borderId="22" xfId="0" applyFont="1" applyFill="1" applyBorder="1" applyAlignment="1">
      <alignment vertical="top"/>
    </xf>
    <xf numFmtId="0" fontId="3" fillId="16" borderId="34" xfId="0" applyFont="1" applyFill="1" applyBorder="1" applyAlignment="1">
      <alignment horizontal="center" vertical="center"/>
    </xf>
    <xf numFmtId="0" fontId="3" fillId="16" borderId="35" xfId="0" applyFont="1" applyFill="1" applyBorder="1" applyAlignment="1">
      <alignment horizontal="center" vertical="center"/>
    </xf>
    <xf numFmtId="0" fontId="3" fillId="16" borderId="36" xfId="0" applyFont="1" applyFill="1" applyBorder="1" applyAlignment="1">
      <alignment horizontal="center" vertical="center"/>
    </xf>
    <xf numFmtId="0" fontId="2" fillId="11" borderId="25" xfId="0" applyFont="1" applyFill="1" applyBorder="1" applyAlignment="1">
      <alignment horizontal="center" vertical="center"/>
    </xf>
    <xf numFmtId="0" fontId="2" fillId="11" borderId="24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top"/>
    </xf>
    <xf numFmtId="0" fontId="3" fillId="8" borderId="29" xfId="0" applyFont="1" applyFill="1" applyBorder="1" applyAlignment="1">
      <alignment horizontal="center" vertical="top"/>
    </xf>
    <xf numFmtId="0" fontId="3" fillId="8" borderId="30" xfId="0" applyFont="1" applyFill="1" applyBorder="1" applyAlignment="1">
      <alignment horizontal="center" vertical="top"/>
    </xf>
    <xf numFmtId="0" fontId="3" fillId="13" borderId="34" xfId="0" applyFont="1" applyFill="1" applyBorder="1" applyAlignment="1">
      <alignment horizontal="center" vertical="center"/>
    </xf>
    <xf numFmtId="0" fontId="3" fillId="13" borderId="35" xfId="0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center" vertical="center"/>
    </xf>
    <xf numFmtId="164" fontId="3" fillId="14" borderId="34" xfId="0" applyNumberFormat="1" applyFont="1" applyFill="1" applyBorder="1" applyAlignment="1">
      <alignment horizontal="center" vertical="center"/>
    </xf>
    <xf numFmtId="164" fontId="3" fillId="14" borderId="35" xfId="0" applyNumberFormat="1" applyFont="1" applyFill="1" applyBorder="1" applyAlignment="1">
      <alignment horizontal="center" vertical="center"/>
    </xf>
    <xf numFmtId="164" fontId="3" fillId="14" borderId="3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top"/>
    </xf>
    <xf numFmtId="0" fontId="2" fillId="9" borderId="8" xfId="0" applyFont="1" applyFill="1" applyBorder="1" applyAlignment="1">
      <alignment horizontal="center" vertical="top"/>
    </xf>
    <xf numFmtId="0" fontId="2" fillId="9" borderId="18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12" borderId="31" xfId="0" applyFont="1" applyFill="1" applyBorder="1" applyAlignment="1">
      <alignment horizontal="center" vertical="center" wrapText="1"/>
    </xf>
    <xf numFmtId="0" fontId="2" fillId="12" borderId="2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CBD0-4FA9-C64D-9408-90DB3AEF0EB0}">
  <dimension ref="A1:AC50"/>
  <sheetViews>
    <sheetView topLeftCell="J21" zoomScale="120" zoomScaleNormal="120" workbookViewId="0">
      <selection activeCell="O48" sqref="O48"/>
    </sheetView>
  </sheetViews>
  <sheetFormatPr defaultColWidth="10.6640625" defaultRowHeight="15.5" x14ac:dyDescent="0.35"/>
  <cols>
    <col min="2" max="2" width="12" customWidth="1"/>
    <col min="3" max="3" width="25.83203125" customWidth="1"/>
    <col min="4" max="4" width="16.1640625" customWidth="1"/>
    <col min="5" max="5" width="13.83203125" customWidth="1"/>
    <col min="6" max="6" width="12.83203125" customWidth="1"/>
    <col min="7" max="7" width="13" customWidth="1"/>
    <col min="8" max="8" width="13.6640625" customWidth="1"/>
    <col min="9" max="9" width="13.5" customWidth="1"/>
    <col min="12" max="12" width="25.1640625" customWidth="1"/>
    <col min="13" max="14" width="14.83203125" customWidth="1"/>
    <col min="15" max="15" width="12.1640625" bestFit="1" customWidth="1"/>
    <col min="16" max="21" width="11" bestFit="1" customWidth="1"/>
    <col min="22" max="23" width="11" customWidth="1"/>
    <col min="24" max="24" width="13.83203125" customWidth="1"/>
    <col min="25" max="26" width="11" bestFit="1" customWidth="1"/>
    <col min="27" max="27" width="12.6640625" customWidth="1"/>
    <col min="28" max="29" width="11" bestFit="1" customWidth="1"/>
  </cols>
  <sheetData>
    <row r="1" spans="1:29" s="1" customFormat="1" ht="16" thickBot="1" x14ac:dyDescent="0.4"/>
    <row r="2" spans="1:29" s="1" customFormat="1" ht="30" customHeight="1" thickBot="1" x14ac:dyDescent="0.4">
      <c r="A2" s="13"/>
      <c r="B2" s="104" t="s">
        <v>0</v>
      </c>
      <c r="C2" s="104"/>
      <c r="D2" s="104"/>
      <c r="E2" s="104"/>
      <c r="F2" s="104"/>
      <c r="G2" s="104"/>
      <c r="H2" s="105"/>
      <c r="I2" s="30" t="s">
        <v>7</v>
      </c>
      <c r="J2" s="83" t="s">
        <v>1</v>
      </c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5"/>
    </row>
    <row r="3" spans="1:29" s="1" customFormat="1" ht="31.5" thickTop="1" x14ac:dyDescent="0.35">
      <c r="A3" s="92" t="s">
        <v>23</v>
      </c>
      <c r="B3" s="94" t="s">
        <v>2</v>
      </c>
      <c r="C3" s="96" t="s">
        <v>3</v>
      </c>
      <c r="D3" s="98" t="s">
        <v>34</v>
      </c>
      <c r="E3" s="100" t="s">
        <v>9</v>
      </c>
      <c r="F3" s="102" t="s">
        <v>4</v>
      </c>
      <c r="G3" s="96" t="s">
        <v>5</v>
      </c>
      <c r="H3" s="109" t="s">
        <v>6</v>
      </c>
      <c r="I3" s="111" t="s">
        <v>30</v>
      </c>
      <c r="J3" s="34" t="s">
        <v>23</v>
      </c>
      <c r="K3" s="35" t="s">
        <v>2</v>
      </c>
      <c r="L3" s="35" t="s">
        <v>3</v>
      </c>
      <c r="M3" s="36" t="s">
        <v>8</v>
      </c>
      <c r="N3" s="81" t="s">
        <v>9</v>
      </c>
      <c r="O3" s="106" t="s">
        <v>13</v>
      </c>
      <c r="P3" s="107"/>
      <c r="Q3" s="108"/>
      <c r="R3" s="106" t="s">
        <v>17</v>
      </c>
      <c r="S3" s="107"/>
      <c r="T3" s="107"/>
      <c r="U3" s="107"/>
      <c r="V3" s="107"/>
      <c r="W3" s="107"/>
      <c r="X3" s="107"/>
      <c r="Y3" s="108"/>
      <c r="Z3" s="37" t="s">
        <v>20</v>
      </c>
      <c r="AA3" s="37" t="s">
        <v>21</v>
      </c>
      <c r="AB3" s="38" t="s">
        <v>22</v>
      </c>
      <c r="AC3" s="39" t="s">
        <v>24</v>
      </c>
    </row>
    <row r="4" spans="1:29" s="1" customFormat="1" ht="31" x14ac:dyDescent="0.35">
      <c r="A4" s="93"/>
      <c r="B4" s="95"/>
      <c r="C4" s="97"/>
      <c r="D4" s="99"/>
      <c r="E4" s="101"/>
      <c r="F4" s="103"/>
      <c r="G4" s="97"/>
      <c r="H4" s="110"/>
      <c r="I4" s="112"/>
      <c r="J4" s="20"/>
      <c r="K4" s="21"/>
      <c r="L4" s="21"/>
      <c r="M4" s="31"/>
      <c r="N4" s="82"/>
      <c r="O4" s="22" t="s">
        <v>14</v>
      </c>
      <c r="P4" s="23" t="s">
        <v>15</v>
      </c>
      <c r="Q4" s="23" t="s">
        <v>16</v>
      </c>
      <c r="R4" s="23" t="s">
        <v>18</v>
      </c>
      <c r="S4" s="23" t="s">
        <v>10</v>
      </c>
      <c r="T4" s="23" t="s">
        <v>11</v>
      </c>
      <c r="U4" s="23" t="s">
        <v>35</v>
      </c>
      <c r="V4" s="23" t="s">
        <v>41</v>
      </c>
      <c r="W4" s="23" t="s">
        <v>31</v>
      </c>
      <c r="X4" s="23" t="s">
        <v>19</v>
      </c>
      <c r="Y4" s="23" t="s">
        <v>12</v>
      </c>
      <c r="Z4" s="24"/>
      <c r="AA4" s="24"/>
      <c r="AB4" s="24"/>
      <c r="AC4" s="19"/>
    </row>
    <row r="5" spans="1:29" s="65" customFormat="1" x14ac:dyDescent="0.35">
      <c r="A5" s="57" t="s">
        <v>25</v>
      </c>
      <c r="B5" s="58">
        <v>44927</v>
      </c>
      <c r="C5" s="59" t="s">
        <v>26</v>
      </c>
      <c r="D5" s="60" t="s">
        <v>27</v>
      </c>
      <c r="E5" s="61">
        <f>SUM(F5:H5)</f>
        <v>3500</v>
      </c>
      <c r="F5" s="62">
        <v>3500</v>
      </c>
      <c r="G5" s="59"/>
      <c r="H5" s="63"/>
      <c r="I5" s="64">
        <f>E5-N5</f>
        <v>140</v>
      </c>
      <c r="J5" s="57" t="s">
        <v>25</v>
      </c>
      <c r="K5" s="58">
        <v>44927</v>
      </c>
      <c r="L5" s="59"/>
      <c r="M5" s="60" t="s">
        <v>28</v>
      </c>
      <c r="N5" s="61">
        <f t="shared" ref="N5:N45" si="0">SUM(O5:AC5)</f>
        <v>3360</v>
      </c>
      <c r="O5" s="59">
        <v>500</v>
      </c>
      <c r="P5" s="59">
        <v>50</v>
      </c>
      <c r="Q5" s="59">
        <v>30</v>
      </c>
      <c r="R5" s="59">
        <v>350</v>
      </c>
      <c r="S5" s="59">
        <v>450</v>
      </c>
      <c r="T5" s="59">
        <v>1900</v>
      </c>
      <c r="U5" s="59">
        <v>0</v>
      </c>
      <c r="V5" s="59"/>
      <c r="W5" s="59"/>
      <c r="X5" s="59">
        <v>0</v>
      </c>
      <c r="Y5" s="59">
        <v>80</v>
      </c>
      <c r="Z5" s="59">
        <v>0</v>
      </c>
      <c r="AA5" s="59">
        <v>0</v>
      </c>
      <c r="AB5" s="59">
        <v>0</v>
      </c>
      <c r="AC5" s="63">
        <v>0</v>
      </c>
    </row>
    <row r="6" spans="1:29" s="1" customFormat="1" x14ac:dyDescent="0.35">
      <c r="A6" s="41" t="s">
        <v>29</v>
      </c>
      <c r="B6" s="42">
        <v>44651</v>
      </c>
      <c r="C6" s="43"/>
      <c r="D6" s="44"/>
      <c r="E6" s="45">
        <f>SUM(F6:H6)</f>
        <v>0</v>
      </c>
      <c r="F6" s="46"/>
      <c r="G6" s="47"/>
      <c r="H6" s="48"/>
      <c r="I6" s="16">
        <f>E6-N6</f>
        <v>0</v>
      </c>
      <c r="J6" s="49" t="s">
        <v>36</v>
      </c>
      <c r="K6" s="47"/>
      <c r="L6" s="47"/>
      <c r="M6" s="50"/>
      <c r="N6" s="51">
        <f t="shared" si="0"/>
        <v>0</v>
      </c>
      <c r="O6" s="49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50">
        <v>0</v>
      </c>
    </row>
    <row r="7" spans="1:29" s="1" customFormat="1" x14ac:dyDescent="0.35">
      <c r="A7" s="4"/>
      <c r="B7" s="6">
        <v>44652</v>
      </c>
      <c r="C7" s="7" t="s">
        <v>33</v>
      </c>
      <c r="D7" s="11" t="s">
        <v>27</v>
      </c>
      <c r="E7" s="14">
        <f t="shared" ref="E7:E45" si="1">SUM(F7:H7)</f>
        <v>4200</v>
      </c>
      <c r="F7" s="9">
        <v>4200</v>
      </c>
      <c r="G7" s="7"/>
      <c r="H7" s="2"/>
      <c r="I7" s="17">
        <f t="shared" ref="I7:I45" si="2">I6+E7-N7</f>
        <v>4155</v>
      </c>
      <c r="J7" s="4"/>
      <c r="K7" s="7"/>
      <c r="L7" s="7"/>
      <c r="M7" s="11"/>
      <c r="N7" s="32">
        <f t="shared" si="0"/>
        <v>45</v>
      </c>
      <c r="O7" s="7">
        <v>45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2"/>
    </row>
    <row r="8" spans="1:29" s="1" customFormat="1" x14ac:dyDescent="0.35">
      <c r="A8" s="4"/>
      <c r="B8" s="7"/>
      <c r="C8" s="7"/>
      <c r="D8" s="11"/>
      <c r="E8" s="14">
        <f t="shared" si="1"/>
        <v>350</v>
      </c>
      <c r="F8" s="9">
        <v>350</v>
      </c>
      <c r="G8" s="7"/>
      <c r="H8" s="2"/>
      <c r="I8" s="17">
        <f t="shared" si="2"/>
        <v>4449</v>
      </c>
      <c r="J8" s="4"/>
      <c r="K8" s="7"/>
      <c r="L8" s="7"/>
      <c r="M8" s="11"/>
      <c r="N8" s="32">
        <f t="shared" si="0"/>
        <v>56</v>
      </c>
      <c r="O8" s="7"/>
      <c r="P8" s="7">
        <v>56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2"/>
    </row>
    <row r="9" spans="1:29" s="1" customFormat="1" x14ac:dyDescent="0.35">
      <c r="A9" s="4"/>
      <c r="B9" s="7"/>
      <c r="C9" s="7"/>
      <c r="D9" s="11"/>
      <c r="E9" s="14">
        <f t="shared" si="1"/>
        <v>155</v>
      </c>
      <c r="F9" s="9">
        <v>155</v>
      </c>
      <c r="G9" s="7"/>
      <c r="H9" s="2"/>
      <c r="I9" s="17">
        <f t="shared" si="2"/>
        <v>4604</v>
      </c>
      <c r="J9" s="4"/>
      <c r="K9" s="7"/>
      <c r="L9" s="7"/>
      <c r="M9" s="11"/>
      <c r="N9" s="32">
        <f t="shared" si="0"/>
        <v>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2"/>
    </row>
    <row r="10" spans="1:29" s="1" customFormat="1" x14ac:dyDescent="0.35">
      <c r="A10" s="4"/>
      <c r="B10" s="6"/>
      <c r="C10" s="7" t="s">
        <v>32</v>
      </c>
      <c r="D10" s="11"/>
      <c r="E10" s="14">
        <f t="shared" si="1"/>
        <v>875</v>
      </c>
      <c r="F10" s="9">
        <v>875</v>
      </c>
      <c r="G10" s="7"/>
      <c r="H10" s="2"/>
      <c r="I10" s="17">
        <f t="shared" si="2"/>
        <v>5479</v>
      </c>
      <c r="J10" s="4"/>
      <c r="K10" s="7"/>
      <c r="L10" s="7"/>
      <c r="M10" s="11"/>
      <c r="N10" s="32">
        <f t="shared" si="0"/>
        <v>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2"/>
    </row>
    <row r="11" spans="1:29" s="1" customFormat="1" x14ac:dyDescent="0.35">
      <c r="A11" s="4"/>
      <c r="B11" s="7"/>
      <c r="C11" s="7"/>
      <c r="D11" s="11"/>
      <c r="E11" s="14">
        <f t="shared" si="1"/>
        <v>250</v>
      </c>
      <c r="F11" s="9">
        <v>250</v>
      </c>
      <c r="G11" s="7"/>
      <c r="H11" s="2"/>
      <c r="I11" s="17">
        <f t="shared" si="2"/>
        <v>5729</v>
      </c>
      <c r="J11" s="4"/>
      <c r="K11" s="7"/>
      <c r="L11" s="7"/>
      <c r="M11" s="11"/>
      <c r="N11" s="32">
        <f t="shared" si="0"/>
        <v>0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2"/>
    </row>
    <row r="12" spans="1:29" s="1" customFormat="1" x14ac:dyDescent="0.35">
      <c r="A12" s="4"/>
      <c r="B12" s="7"/>
      <c r="C12" s="7"/>
      <c r="D12" s="11"/>
      <c r="E12" s="14">
        <f t="shared" si="1"/>
        <v>46.5</v>
      </c>
      <c r="F12" s="9"/>
      <c r="G12" s="7">
        <v>46.5</v>
      </c>
      <c r="H12" s="2"/>
      <c r="I12" s="17">
        <f t="shared" si="2"/>
        <v>5775.5</v>
      </c>
      <c r="J12" s="4"/>
      <c r="K12" s="7"/>
      <c r="L12" s="7"/>
      <c r="M12" s="11"/>
      <c r="N12" s="32">
        <f t="shared" si="0"/>
        <v>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2"/>
    </row>
    <row r="13" spans="1:29" s="1" customFormat="1" x14ac:dyDescent="0.35">
      <c r="A13" s="4"/>
      <c r="B13" s="7"/>
      <c r="C13" s="7"/>
      <c r="D13" s="11"/>
      <c r="E13" s="14">
        <f t="shared" si="1"/>
        <v>58.2</v>
      </c>
      <c r="F13" s="9"/>
      <c r="G13" s="7">
        <v>58.2</v>
      </c>
      <c r="H13" s="2"/>
      <c r="I13" s="17">
        <f t="shared" si="2"/>
        <v>5833.7</v>
      </c>
      <c r="J13" s="4"/>
      <c r="K13" s="7"/>
      <c r="L13" s="7"/>
      <c r="M13" s="11"/>
      <c r="N13" s="32">
        <f t="shared" si="0"/>
        <v>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2"/>
    </row>
    <row r="14" spans="1:29" s="1" customFormat="1" x14ac:dyDescent="0.35">
      <c r="A14" s="4"/>
      <c r="B14" s="7"/>
      <c r="C14" s="7"/>
      <c r="D14" s="11"/>
      <c r="E14" s="14">
        <f t="shared" si="1"/>
        <v>0</v>
      </c>
      <c r="F14" s="9"/>
      <c r="G14" s="7"/>
      <c r="H14" s="2"/>
      <c r="I14" s="17">
        <f t="shared" si="2"/>
        <v>5833.7</v>
      </c>
      <c r="J14" s="4"/>
      <c r="K14" s="7"/>
      <c r="L14" s="7"/>
      <c r="M14" s="11"/>
      <c r="N14" s="32">
        <f t="shared" si="0"/>
        <v>0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2"/>
    </row>
    <row r="15" spans="1:29" s="1" customFormat="1" x14ac:dyDescent="0.35">
      <c r="A15" s="4"/>
      <c r="B15" s="7"/>
      <c r="C15" s="7"/>
      <c r="D15" s="11"/>
      <c r="E15" s="14">
        <f t="shared" si="1"/>
        <v>0</v>
      </c>
      <c r="F15" s="9"/>
      <c r="G15" s="7"/>
      <c r="H15" s="2"/>
      <c r="I15" s="17">
        <f t="shared" si="2"/>
        <v>5833.7</v>
      </c>
      <c r="J15" s="4"/>
      <c r="K15" s="7"/>
      <c r="L15" s="7"/>
      <c r="M15" s="11"/>
      <c r="N15" s="32">
        <f t="shared" si="0"/>
        <v>0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2"/>
    </row>
    <row r="16" spans="1:29" s="1" customFormat="1" x14ac:dyDescent="0.35">
      <c r="A16" s="4"/>
      <c r="B16" s="7"/>
      <c r="C16" s="7"/>
      <c r="D16" s="11"/>
      <c r="E16" s="14">
        <f t="shared" si="1"/>
        <v>0</v>
      </c>
      <c r="F16" s="9"/>
      <c r="G16" s="7"/>
      <c r="H16" s="2"/>
      <c r="I16" s="17">
        <f t="shared" si="2"/>
        <v>5833.7</v>
      </c>
      <c r="J16" s="4"/>
      <c r="K16" s="7"/>
      <c r="L16" s="7"/>
      <c r="M16" s="11"/>
      <c r="N16" s="32">
        <f t="shared" si="0"/>
        <v>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2"/>
    </row>
    <row r="17" spans="1:29" s="1" customFormat="1" x14ac:dyDescent="0.35">
      <c r="A17" s="4"/>
      <c r="B17" s="7"/>
      <c r="C17" s="7"/>
      <c r="D17" s="11"/>
      <c r="E17" s="14">
        <f t="shared" si="1"/>
        <v>0</v>
      </c>
      <c r="F17" s="9"/>
      <c r="G17" s="7"/>
      <c r="H17" s="2"/>
      <c r="I17" s="17">
        <f t="shared" si="2"/>
        <v>5833.7</v>
      </c>
      <c r="J17" s="4"/>
      <c r="K17" s="7"/>
      <c r="L17" s="7"/>
      <c r="M17" s="11"/>
      <c r="N17" s="32">
        <f t="shared" si="0"/>
        <v>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2"/>
    </row>
    <row r="18" spans="1:29" s="1" customFormat="1" x14ac:dyDescent="0.35">
      <c r="A18" s="4"/>
      <c r="B18" s="7"/>
      <c r="C18" s="7"/>
      <c r="D18" s="11"/>
      <c r="E18" s="14">
        <f t="shared" si="1"/>
        <v>0</v>
      </c>
      <c r="F18" s="9"/>
      <c r="G18" s="7"/>
      <c r="H18" s="2"/>
      <c r="I18" s="17">
        <f t="shared" si="2"/>
        <v>5833.7</v>
      </c>
      <c r="J18" s="4"/>
      <c r="K18" s="7"/>
      <c r="L18" s="7"/>
      <c r="M18" s="11"/>
      <c r="N18" s="32">
        <f t="shared" si="0"/>
        <v>0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2"/>
    </row>
    <row r="19" spans="1:29" s="1" customFormat="1" x14ac:dyDescent="0.35">
      <c r="A19" s="4"/>
      <c r="B19" s="7"/>
      <c r="C19" s="7"/>
      <c r="D19" s="11"/>
      <c r="E19" s="14">
        <f t="shared" si="1"/>
        <v>0</v>
      </c>
      <c r="F19" s="9"/>
      <c r="G19" s="7"/>
      <c r="H19" s="2"/>
      <c r="I19" s="17">
        <f t="shared" si="2"/>
        <v>5833.7</v>
      </c>
      <c r="J19" s="4"/>
      <c r="K19" s="7"/>
      <c r="L19" s="7"/>
      <c r="M19" s="11"/>
      <c r="N19" s="32">
        <f t="shared" si="0"/>
        <v>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2"/>
    </row>
    <row r="20" spans="1:29" s="1" customFormat="1" x14ac:dyDescent="0.35">
      <c r="A20" s="4"/>
      <c r="B20" s="7"/>
      <c r="C20" s="7"/>
      <c r="D20" s="11"/>
      <c r="E20" s="14">
        <f t="shared" si="1"/>
        <v>0</v>
      </c>
      <c r="F20" s="9"/>
      <c r="G20" s="7"/>
      <c r="H20" s="2"/>
      <c r="I20" s="17">
        <f t="shared" si="2"/>
        <v>5833.7</v>
      </c>
      <c r="J20" s="4"/>
      <c r="K20" s="7"/>
      <c r="L20" s="7"/>
      <c r="M20" s="11"/>
      <c r="N20" s="32">
        <f t="shared" si="0"/>
        <v>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2"/>
    </row>
    <row r="21" spans="1:29" s="1" customFormat="1" x14ac:dyDescent="0.35">
      <c r="A21" s="4"/>
      <c r="B21" s="7"/>
      <c r="C21" s="7"/>
      <c r="D21" s="11"/>
      <c r="E21" s="14">
        <f t="shared" si="1"/>
        <v>0</v>
      </c>
      <c r="F21" s="9"/>
      <c r="G21" s="7"/>
      <c r="H21" s="2"/>
      <c r="I21" s="17">
        <f t="shared" si="2"/>
        <v>5833.7</v>
      </c>
      <c r="J21" s="4"/>
      <c r="K21" s="7"/>
      <c r="L21" s="7"/>
      <c r="M21" s="11"/>
      <c r="N21" s="32">
        <f t="shared" si="0"/>
        <v>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2"/>
    </row>
    <row r="22" spans="1:29" s="1" customFormat="1" x14ac:dyDescent="0.35">
      <c r="A22" s="4"/>
      <c r="B22" s="7"/>
      <c r="C22" s="7"/>
      <c r="D22" s="11"/>
      <c r="E22" s="14">
        <f t="shared" si="1"/>
        <v>0</v>
      </c>
      <c r="F22" s="9"/>
      <c r="G22" s="7"/>
      <c r="H22" s="2"/>
      <c r="I22" s="17">
        <f t="shared" si="2"/>
        <v>5833.7</v>
      </c>
      <c r="J22" s="4"/>
      <c r="K22" s="7"/>
      <c r="L22" s="7"/>
      <c r="M22" s="11"/>
      <c r="N22" s="32">
        <f t="shared" si="0"/>
        <v>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2"/>
    </row>
    <row r="23" spans="1:29" s="1" customFormat="1" x14ac:dyDescent="0.35">
      <c r="A23" s="4"/>
      <c r="B23" s="7"/>
      <c r="C23" s="7"/>
      <c r="D23" s="11"/>
      <c r="E23" s="14">
        <f t="shared" si="1"/>
        <v>0</v>
      </c>
      <c r="F23" s="9"/>
      <c r="G23" s="7"/>
      <c r="H23" s="2"/>
      <c r="I23" s="17">
        <f t="shared" si="2"/>
        <v>5833.7</v>
      </c>
      <c r="J23" s="4"/>
      <c r="K23" s="7"/>
      <c r="L23" s="7"/>
      <c r="M23" s="11"/>
      <c r="N23" s="32">
        <f t="shared" si="0"/>
        <v>0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2"/>
    </row>
    <row r="24" spans="1:29" s="1" customFormat="1" x14ac:dyDescent="0.35">
      <c r="A24" s="4"/>
      <c r="B24" s="7"/>
      <c r="C24" s="7"/>
      <c r="D24" s="11"/>
      <c r="E24" s="14">
        <f t="shared" si="1"/>
        <v>0</v>
      </c>
      <c r="F24" s="9"/>
      <c r="G24" s="7"/>
      <c r="H24" s="2"/>
      <c r="I24" s="17">
        <f t="shared" si="2"/>
        <v>5833.7</v>
      </c>
      <c r="J24" s="4"/>
      <c r="K24" s="7"/>
      <c r="L24" s="7"/>
      <c r="M24" s="11"/>
      <c r="N24" s="32">
        <f t="shared" si="0"/>
        <v>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2"/>
    </row>
    <row r="25" spans="1:29" s="1" customFormat="1" x14ac:dyDescent="0.35">
      <c r="A25" s="4"/>
      <c r="B25" s="7"/>
      <c r="C25" s="7"/>
      <c r="D25" s="11"/>
      <c r="E25" s="14">
        <f t="shared" si="1"/>
        <v>0</v>
      </c>
      <c r="F25" s="9"/>
      <c r="G25" s="7"/>
      <c r="H25" s="2"/>
      <c r="I25" s="17">
        <f t="shared" si="2"/>
        <v>5833.7</v>
      </c>
      <c r="J25" s="4"/>
      <c r="K25" s="7"/>
      <c r="L25" s="7"/>
      <c r="M25" s="11"/>
      <c r="N25" s="32">
        <f t="shared" si="0"/>
        <v>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2"/>
    </row>
    <row r="26" spans="1:29" s="1" customFormat="1" x14ac:dyDescent="0.35">
      <c r="A26" s="4"/>
      <c r="B26" s="7"/>
      <c r="C26" s="7"/>
      <c r="D26" s="11"/>
      <c r="E26" s="14">
        <f t="shared" si="1"/>
        <v>0</v>
      </c>
      <c r="F26" s="9"/>
      <c r="G26" s="7"/>
      <c r="H26" s="2"/>
      <c r="I26" s="17">
        <f t="shared" si="2"/>
        <v>5833.7</v>
      </c>
      <c r="J26" s="4"/>
      <c r="K26" s="7"/>
      <c r="L26" s="7"/>
      <c r="M26" s="11"/>
      <c r="N26" s="32">
        <f t="shared" si="0"/>
        <v>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2"/>
    </row>
    <row r="27" spans="1:29" s="1" customFormat="1" x14ac:dyDescent="0.35">
      <c r="A27" s="4"/>
      <c r="B27" s="7"/>
      <c r="C27" s="7"/>
      <c r="D27" s="11"/>
      <c r="E27" s="14">
        <f t="shared" si="1"/>
        <v>0</v>
      </c>
      <c r="F27" s="9"/>
      <c r="G27" s="7"/>
      <c r="H27" s="2"/>
      <c r="I27" s="17">
        <f t="shared" si="2"/>
        <v>5833.7</v>
      </c>
      <c r="J27" s="4"/>
      <c r="K27" s="7"/>
      <c r="L27" s="7"/>
      <c r="M27" s="11"/>
      <c r="N27" s="32">
        <f t="shared" si="0"/>
        <v>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2"/>
    </row>
    <row r="28" spans="1:29" s="1" customFormat="1" x14ac:dyDescent="0.35">
      <c r="A28" s="4"/>
      <c r="B28" s="7"/>
      <c r="C28" s="7"/>
      <c r="D28" s="11"/>
      <c r="E28" s="14">
        <f t="shared" si="1"/>
        <v>0</v>
      </c>
      <c r="F28" s="9"/>
      <c r="G28" s="7"/>
      <c r="H28" s="2"/>
      <c r="I28" s="17">
        <f t="shared" si="2"/>
        <v>5833.7</v>
      </c>
      <c r="J28" s="4"/>
      <c r="K28" s="7"/>
      <c r="L28" s="7"/>
      <c r="M28" s="11"/>
      <c r="N28" s="32">
        <f t="shared" si="0"/>
        <v>0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2"/>
    </row>
    <row r="29" spans="1:29" s="1" customFormat="1" x14ac:dyDescent="0.35">
      <c r="A29" s="4"/>
      <c r="B29" s="7"/>
      <c r="C29" s="7"/>
      <c r="D29" s="11"/>
      <c r="E29" s="14">
        <f t="shared" si="1"/>
        <v>0</v>
      </c>
      <c r="F29" s="9"/>
      <c r="G29" s="7"/>
      <c r="H29" s="2"/>
      <c r="I29" s="17">
        <f t="shared" si="2"/>
        <v>5833.7</v>
      </c>
      <c r="J29" s="4"/>
      <c r="K29" s="7"/>
      <c r="L29" s="7"/>
      <c r="M29" s="11"/>
      <c r="N29" s="32">
        <f t="shared" si="0"/>
        <v>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2"/>
    </row>
    <row r="30" spans="1:29" s="1" customFormat="1" x14ac:dyDescent="0.35">
      <c r="A30" s="4"/>
      <c r="B30" s="7"/>
      <c r="C30" s="7"/>
      <c r="D30" s="11"/>
      <c r="E30" s="14">
        <f t="shared" si="1"/>
        <v>0</v>
      </c>
      <c r="F30" s="9"/>
      <c r="G30" s="7"/>
      <c r="H30" s="2"/>
      <c r="I30" s="17">
        <f t="shared" si="2"/>
        <v>5833.7</v>
      </c>
      <c r="J30" s="4"/>
      <c r="K30" s="7"/>
      <c r="L30" s="7"/>
      <c r="M30" s="11"/>
      <c r="N30" s="32">
        <f t="shared" si="0"/>
        <v>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2"/>
    </row>
    <row r="31" spans="1:29" s="1" customFormat="1" x14ac:dyDescent="0.35">
      <c r="A31" s="4"/>
      <c r="B31" s="7"/>
      <c r="C31" s="7"/>
      <c r="D31" s="11"/>
      <c r="E31" s="14">
        <f t="shared" si="1"/>
        <v>0</v>
      </c>
      <c r="F31" s="9"/>
      <c r="G31" s="7"/>
      <c r="H31" s="2"/>
      <c r="I31" s="17">
        <f t="shared" si="2"/>
        <v>5833.7</v>
      </c>
      <c r="J31" s="4"/>
      <c r="K31" s="7"/>
      <c r="L31" s="7"/>
      <c r="M31" s="11"/>
      <c r="N31" s="32">
        <f t="shared" si="0"/>
        <v>0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2"/>
    </row>
    <row r="32" spans="1:29" s="1" customFormat="1" x14ac:dyDescent="0.35">
      <c r="A32" s="4"/>
      <c r="B32" s="7"/>
      <c r="C32" s="7"/>
      <c r="D32" s="11"/>
      <c r="E32" s="14">
        <f t="shared" si="1"/>
        <v>0</v>
      </c>
      <c r="F32" s="9"/>
      <c r="G32" s="7"/>
      <c r="H32" s="2"/>
      <c r="I32" s="17">
        <f t="shared" si="2"/>
        <v>5833.7</v>
      </c>
      <c r="J32" s="4"/>
      <c r="K32" s="7"/>
      <c r="L32" s="7"/>
      <c r="M32" s="11"/>
      <c r="N32" s="32">
        <f t="shared" si="0"/>
        <v>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2"/>
    </row>
    <row r="33" spans="1:29" s="1" customFormat="1" x14ac:dyDescent="0.35">
      <c r="A33" s="4"/>
      <c r="B33" s="7"/>
      <c r="C33" s="7"/>
      <c r="D33" s="11"/>
      <c r="E33" s="14">
        <f t="shared" si="1"/>
        <v>0</v>
      </c>
      <c r="F33" s="9"/>
      <c r="G33" s="7"/>
      <c r="H33" s="2"/>
      <c r="I33" s="17">
        <f t="shared" si="2"/>
        <v>5833.7</v>
      </c>
      <c r="J33" s="4"/>
      <c r="K33" s="7"/>
      <c r="L33" s="7"/>
      <c r="M33" s="11"/>
      <c r="N33" s="32">
        <f t="shared" si="0"/>
        <v>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2"/>
    </row>
    <row r="34" spans="1:29" s="1" customFormat="1" x14ac:dyDescent="0.35">
      <c r="A34" s="4"/>
      <c r="B34" s="7"/>
      <c r="C34" s="7"/>
      <c r="D34" s="11"/>
      <c r="E34" s="14">
        <f t="shared" si="1"/>
        <v>0</v>
      </c>
      <c r="F34" s="9"/>
      <c r="G34" s="7"/>
      <c r="H34" s="2"/>
      <c r="I34" s="17">
        <f t="shared" si="2"/>
        <v>5833.7</v>
      </c>
      <c r="J34" s="4"/>
      <c r="K34" s="7"/>
      <c r="L34" s="7"/>
      <c r="M34" s="11"/>
      <c r="N34" s="32">
        <f t="shared" si="0"/>
        <v>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2"/>
    </row>
    <row r="35" spans="1:29" s="1" customFormat="1" x14ac:dyDescent="0.35">
      <c r="A35" s="4"/>
      <c r="B35" s="7"/>
      <c r="C35" s="7"/>
      <c r="D35" s="11"/>
      <c r="E35" s="14">
        <f t="shared" si="1"/>
        <v>0</v>
      </c>
      <c r="F35" s="9"/>
      <c r="G35" s="7"/>
      <c r="H35" s="2"/>
      <c r="I35" s="17">
        <f t="shared" si="2"/>
        <v>5833.7</v>
      </c>
      <c r="J35" s="4"/>
      <c r="K35" s="7"/>
      <c r="L35" s="7"/>
      <c r="M35" s="11"/>
      <c r="N35" s="32">
        <f t="shared" si="0"/>
        <v>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2"/>
    </row>
    <row r="36" spans="1:29" s="1" customFormat="1" x14ac:dyDescent="0.35">
      <c r="A36" s="4"/>
      <c r="B36" s="7"/>
      <c r="C36" s="7"/>
      <c r="D36" s="11"/>
      <c r="E36" s="14">
        <f t="shared" si="1"/>
        <v>0</v>
      </c>
      <c r="F36" s="9"/>
      <c r="G36" s="7"/>
      <c r="H36" s="2"/>
      <c r="I36" s="17">
        <f t="shared" si="2"/>
        <v>5833.7</v>
      </c>
      <c r="J36" s="4"/>
      <c r="K36" s="7"/>
      <c r="L36" s="7"/>
      <c r="M36" s="11"/>
      <c r="N36" s="32">
        <f t="shared" si="0"/>
        <v>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2"/>
    </row>
    <row r="37" spans="1:29" s="1" customFormat="1" x14ac:dyDescent="0.35">
      <c r="A37" s="4"/>
      <c r="B37" s="7"/>
      <c r="C37" s="7"/>
      <c r="D37" s="11"/>
      <c r="E37" s="14">
        <f t="shared" si="1"/>
        <v>0</v>
      </c>
      <c r="F37" s="9"/>
      <c r="G37" s="7"/>
      <c r="H37" s="2"/>
      <c r="I37" s="17">
        <f t="shared" si="2"/>
        <v>5833.7</v>
      </c>
      <c r="J37" s="4"/>
      <c r="K37" s="7"/>
      <c r="L37" s="7"/>
      <c r="M37" s="11"/>
      <c r="N37" s="32">
        <f t="shared" si="0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2"/>
    </row>
    <row r="38" spans="1:29" s="1" customFormat="1" x14ac:dyDescent="0.35">
      <c r="A38" s="4"/>
      <c r="B38" s="7"/>
      <c r="C38" s="7"/>
      <c r="D38" s="11"/>
      <c r="E38" s="14">
        <f t="shared" si="1"/>
        <v>0</v>
      </c>
      <c r="F38" s="9"/>
      <c r="G38" s="7"/>
      <c r="H38" s="2"/>
      <c r="I38" s="17">
        <f t="shared" si="2"/>
        <v>5833.7</v>
      </c>
      <c r="J38" s="4"/>
      <c r="K38" s="7"/>
      <c r="L38" s="7"/>
      <c r="M38" s="11"/>
      <c r="N38" s="32">
        <f t="shared" si="0"/>
        <v>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2"/>
    </row>
    <row r="39" spans="1:29" s="1" customFormat="1" x14ac:dyDescent="0.35">
      <c r="A39" s="4"/>
      <c r="B39" s="7"/>
      <c r="C39" s="7"/>
      <c r="D39" s="11"/>
      <c r="E39" s="14">
        <f t="shared" si="1"/>
        <v>0</v>
      </c>
      <c r="F39" s="9"/>
      <c r="G39" s="7"/>
      <c r="H39" s="2"/>
      <c r="I39" s="17">
        <f t="shared" si="2"/>
        <v>5833.7</v>
      </c>
      <c r="J39" s="4"/>
      <c r="K39" s="7"/>
      <c r="L39" s="7"/>
      <c r="M39" s="11"/>
      <c r="N39" s="32">
        <f t="shared" si="0"/>
        <v>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2"/>
    </row>
    <row r="40" spans="1:29" s="1" customFormat="1" x14ac:dyDescent="0.35">
      <c r="A40" s="4"/>
      <c r="B40" s="7"/>
      <c r="C40" s="7"/>
      <c r="D40" s="11"/>
      <c r="E40" s="14">
        <f t="shared" si="1"/>
        <v>0</v>
      </c>
      <c r="F40" s="9"/>
      <c r="G40" s="7"/>
      <c r="H40" s="2"/>
      <c r="I40" s="17">
        <f t="shared" si="2"/>
        <v>5833.7</v>
      </c>
      <c r="J40" s="4"/>
      <c r="K40" s="7"/>
      <c r="L40" s="7"/>
      <c r="M40" s="11"/>
      <c r="N40" s="32">
        <f t="shared" si="0"/>
        <v>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2"/>
    </row>
    <row r="41" spans="1:29" s="1" customFormat="1" x14ac:dyDescent="0.35">
      <c r="A41" s="4"/>
      <c r="B41" s="7"/>
      <c r="C41" s="7"/>
      <c r="D41" s="11"/>
      <c r="E41" s="14">
        <f t="shared" si="1"/>
        <v>0</v>
      </c>
      <c r="F41" s="9"/>
      <c r="G41" s="7"/>
      <c r="H41" s="2"/>
      <c r="I41" s="17">
        <f t="shared" si="2"/>
        <v>5833.7</v>
      </c>
      <c r="J41" s="4"/>
      <c r="K41" s="7"/>
      <c r="L41" s="7"/>
      <c r="M41" s="11"/>
      <c r="N41" s="32">
        <f t="shared" si="0"/>
        <v>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2"/>
    </row>
    <row r="42" spans="1:29" s="1" customFormat="1" x14ac:dyDescent="0.35">
      <c r="A42" s="4"/>
      <c r="B42" s="7"/>
      <c r="C42" s="7"/>
      <c r="D42" s="11"/>
      <c r="E42" s="14">
        <f t="shared" si="1"/>
        <v>0</v>
      </c>
      <c r="F42" s="9"/>
      <c r="G42" s="7"/>
      <c r="H42" s="2"/>
      <c r="I42" s="17">
        <f t="shared" si="2"/>
        <v>5833.7</v>
      </c>
      <c r="J42" s="4"/>
      <c r="K42" s="7"/>
      <c r="L42" s="7"/>
      <c r="M42" s="11"/>
      <c r="N42" s="32">
        <f t="shared" si="0"/>
        <v>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2"/>
    </row>
    <row r="43" spans="1:29" s="1" customFormat="1" x14ac:dyDescent="0.35">
      <c r="A43" s="4"/>
      <c r="B43" s="7"/>
      <c r="C43" s="7"/>
      <c r="D43" s="11"/>
      <c r="E43" s="14">
        <f t="shared" si="1"/>
        <v>0</v>
      </c>
      <c r="F43" s="9"/>
      <c r="G43" s="7"/>
      <c r="H43" s="2"/>
      <c r="I43" s="17">
        <f t="shared" si="2"/>
        <v>5833.7</v>
      </c>
      <c r="J43" s="4"/>
      <c r="K43" s="7"/>
      <c r="L43" s="7"/>
      <c r="M43" s="11"/>
      <c r="N43" s="32">
        <f t="shared" si="0"/>
        <v>0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2"/>
    </row>
    <row r="44" spans="1:29" s="1" customFormat="1" x14ac:dyDescent="0.35">
      <c r="A44" s="4"/>
      <c r="B44" s="7"/>
      <c r="C44" s="7"/>
      <c r="D44" s="11"/>
      <c r="E44" s="14">
        <f t="shared" si="1"/>
        <v>0</v>
      </c>
      <c r="F44" s="9"/>
      <c r="G44" s="7"/>
      <c r="H44" s="2"/>
      <c r="I44" s="17">
        <f t="shared" si="2"/>
        <v>5833.7</v>
      </c>
      <c r="J44" s="4"/>
      <c r="K44" s="7"/>
      <c r="L44" s="7"/>
      <c r="M44" s="11"/>
      <c r="N44" s="32">
        <f t="shared" si="0"/>
        <v>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2"/>
    </row>
    <row r="45" spans="1:29" s="1" customFormat="1" ht="16" thickBot="1" x14ac:dyDescent="0.4">
      <c r="A45" s="5"/>
      <c r="B45" s="8"/>
      <c r="C45" s="8"/>
      <c r="D45" s="12"/>
      <c r="E45" s="15">
        <f t="shared" si="1"/>
        <v>0</v>
      </c>
      <c r="F45" s="10"/>
      <c r="G45" s="8"/>
      <c r="H45" s="3"/>
      <c r="I45" s="18">
        <f t="shared" si="2"/>
        <v>5833.7</v>
      </c>
      <c r="J45" s="5"/>
      <c r="K45" s="8"/>
      <c r="L45" s="8"/>
      <c r="M45" s="12"/>
      <c r="N45" s="33">
        <f t="shared" si="0"/>
        <v>0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3"/>
    </row>
    <row r="46" spans="1:29" s="52" customFormat="1" ht="31" customHeight="1" thickBot="1" x14ac:dyDescent="0.4">
      <c r="A46" s="86" t="s">
        <v>38</v>
      </c>
      <c r="B46" s="87"/>
      <c r="C46" s="87"/>
      <c r="D46" s="88"/>
      <c r="E46" s="26">
        <f>SUM(E7:E45)</f>
        <v>5934.7</v>
      </c>
      <c r="F46" s="27">
        <f>SUM(F7:F45)</f>
        <v>5830</v>
      </c>
      <c r="G46" s="27">
        <f t="shared" ref="G46:H46" si="3">SUM(G7:G45)</f>
        <v>104.7</v>
      </c>
      <c r="H46" s="27">
        <f t="shared" si="3"/>
        <v>0</v>
      </c>
      <c r="I46" s="25">
        <f>I45</f>
        <v>5833.7</v>
      </c>
      <c r="J46" s="89" t="s">
        <v>40</v>
      </c>
      <c r="K46" s="90"/>
      <c r="L46" s="90"/>
      <c r="M46" s="91"/>
      <c r="N46" s="29">
        <f>SUM(N6:N45)</f>
        <v>101</v>
      </c>
      <c r="O46" s="28">
        <f>SUM(O7:O45)</f>
        <v>45</v>
      </c>
      <c r="P46" s="28">
        <f t="shared" ref="P46:AC46" si="4">SUM(P7:P45)</f>
        <v>56</v>
      </c>
      <c r="Q46" s="28">
        <f t="shared" si="4"/>
        <v>0</v>
      </c>
      <c r="R46" s="28">
        <f t="shared" si="4"/>
        <v>0</v>
      </c>
      <c r="S46" s="28">
        <f t="shared" si="4"/>
        <v>0</v>
      </c>
      <c r="T46" s="28">
        <f t="shared" si="4"/>
        <v>0</v>
      </c>
      <c r="U46" s="28">
        <f t="shared" si="4"/>
        <v>0</v>
      </c>
      <c r="V46" s="28">
        <f t="shared" si="4"/>
        <v>0</v>
      </c>
      <c r="W46" s="28">
        <f t="shared" si="4"/>
        <v>0</v>
      </c>
      <c r="X46" s="28">
        <f t="shared" si="4"/>
        <v>0</v>
      </c>
      <c r="Y46" s="28">
        <f t="shared" si="4"/>
        <v>0</v>
      </c>
      <c r="Z46" s="28">
        <f t="shared" si="4"/>
        <v>0</v>
      </c>
      <c r="AA46" s="28">
        <f t="shared" si="4"/>
        <v>0</v>
      </c>
      <c r="AB46" s="28">
        <f t="shared" si="4"/>
        <v>0</v>
      </c>
      <c r="AC46" s="28">
        <f t="shared" si="4"/>
        <v>0</v>
      </c>
    </row>
    <row r="47" spans="1:29" s="1" customFormat="1" ht="16" thickBot="1" x14ac:dyDescent="0.4"/>
    <row r="48" spans="1:29" s="40" customFormat="1" ht="27" customHeight="1" thickBot="1" x14ac:dyDescent="0.4">
      <c r="A48" s="78" t="s">
        <v>37</v>
      </c>
      <c r="B48" s="79"/>
      <c r="C48" s="79"/>
      <c r="D48" s="80"/>
      <c r="E48" s="53">
        <f>E6+E46</f>
        <v>5934.7</v>
      </c>
      <c r="F48" s="54">
        <f t="shared" ref="F48:H48" si="5">F6+F46</f>
        <v>5830</v>
      </c>
      <c r="G48" s="55">
        <f t="shared" si="5"/>
        <v>104.7</v>
      </c>
      <c r="H48" s="56">
        <f t="shared" si="5"/>
        <v>0</v>
      </c>
      <c r="I48" s="53">
        <f>I46</f>
        <v>5833.7</v>
      </c>
      <c r="J48" s="78" t="s">
        <v>39</v>
      </c>
      <c r="K48" s="79"/>
      <c r="L48" s="79"/>
      <c r="M48" s="80"/>
      <c r="N48" s="53">
        <f>N6+N46</f>
        <v>101</v>
      </c>
      <c r="O48" s="54">
        <f t="shared" ref="O48:AC48" si="6">O6+O46</f>
        <v>45</v>
      </c>
      <c r="P48" s="55">
        <f t="shared" si="6"/>
        <v>56</v>
      </c>
      <c r="Q48" s="55">
        <f t="shared" si="6"/>
        <v>0</v>
      </c>
      <c r="R48" s="55">
        <f t="shared" si="6"/>
        <v>0</v>
      </c>
      <c r="S48" s="55">
        <f t="shared" si="6"/>
        <v>0</v>
      </c>
      <c r="T48" s="55">
        <f t="shared" si="6"/>
        <v>0</v>
      </c>
      <c r="U48" s="55">
        <f t="shared" si="6"/>
        <v>0</v>
      </c>
      <c r="V48" s="55">
        <f t="shared" si="6"/>
        <v>0</v>
      </c>
      <c r="W48" s="55">
        <f t="shared" si="6"/>
        <v>0</v>
      </c>
      <c r="X48" s="55">
        <f t="shared" si="6"/>
        <v>0</v>
      </c>
      <c r="Y48" s="55">
        <f t="shared" si="6"/>
        <v>0</v>
      </c>
      <c r="Z48" s="55">
        <f t="shared" si="6"/>
        <v>0</v>
      </c>
      <c r="AA48" s="55">
        <f t="shared" si="6"/>
        <v>0</v>
      </c>
      <c r="AB48" s="55">
        <f t="shared" si="6"/>
        <v>0</v>
      </c>
      <c r="AC48" s="56">
        <f t="shared" si="6"/>
        <v>0</v>
      </c>
    </row>
    <row r="49" s="1" customFormat="1" x14ac:dyDescent="0.35"/>
    <row r="50" s="1" customFormat="1" x14ac:dyDescent="0.35"/>
  </sheetData>
  <mergeCells count="18">
    <mergeCell ref="H3:H4"/>
    <mergeCell ref="I3:I4"/>
    <mergeCell ref="A48:D48"/>
    <mergeCell ref="J48:M48"/>
    <mergeCell ref="N3:N4"/>
    <mergeCell ref="J2:AC2"/>
    <mergeCell ref="A46:D46"/>
    <mergeCell ref="J46:M46"/>
    <mergeCell ref="A3:A4"/>
    <mergeCell ref="B3:B4"/>
    <mergeCell ref="C3:C4"/>
    <mergeCell ref="D3:D4"/>
    <mergeCell ref="E3:E4"/>
    <mergeCell ref="F3:F4"/>
    <mergeCell ref="B2:H2"/>
    <mergeCell ref="O3:Q3"/>
    <mergeCell ref="R3:Y3"/>
    <mergeCell ref="G3:G4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78F9-3E22-344C-9D83-ABFB8013F76E}">
  <dimension ref="A1:AD50"/>
  <sheetViews>
    <sheetView topLeftCell="B21" workbookViewId="0">
      <selection activeCell="H48" sqref="H48"/>
    </sheetView>
  </sheetViews>
  <sheetFormatPr defaultColWidth="10.6640625" defaultRowHeight="15.5" x14ac:dyDescent="0.35"/>
  <cols>
    <col min="2" max="2" width="12" customWidth="1"/>
    <col min="3" max="3" width="25.83203125" customWidth="1"/>
    <col min="4" max="4" width="16.1640625" customWidth="1"/>
    <col min="5" max="5" width="13.83203125" customWidth="1"/>
    <col min="6" max="6" width="12.83203125" customWidth="1"/>
    <col min="7" max="7" width="13" customWidth="1"/>
    <col min="8" max="8" width="13.6640625" customWidth="1"/>
    <col min="9" max="9" width="13.5" customWidth="1"/>
    <col min="12" max="12" width="25.1640625" customWidth="1"/>
    <col min="13" max="14" width="14.83203125" customWidth="1"/>
    <col min="15" max="15" width="12.1640625" bestFit="1" customWidth="1"/>
    <col min="16" max="21" width="11" bestFit="1" customWidth="1"/>
    <col min="22" max="23" width="11" customWidth="1"/>
    <col min="24" max="24" width="13.83203125" customWidth="1"/>
    <col min="25" max="26" width="11" bestFit="1" customWidth="1"/>
    <col min="27" max="27" width="12.6640625" customWidth="1"/>
    <col min="28" max="29" width="11" bestFit="1" customWidth="1"/>
  </cols>
  <sheetData>
    <row r="1" spans="1:30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9" thickBot="1" x14ac:dyDescent="0.4">
      <c r="A2" s="13"/>
      <c r="B2" s="104" t="s">
        <v>0</v>
      </c>
      <c r="C2" s="104"/>
      <c r="D2" s="104"/>
      <c r="E2" s="104"/>
      <c r="F2" s="104"/>
      <c r="G2" s="104"/>
      <c r="H2" s="105"/>
      <c r="I2" s="30" t="s">
        <v>7</v>
      </c>
      <c r="J2" s="83" t="s">
        <v>1</v>
      </c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5"/>
      <c r="AD2" s="1"/>
    </row>
    <row r="3" spans="1:30" ht="35" customHeight="1" thickTop="1" x14ac:dyDescent="0.35">
      <c r="A3" s="92" t="s">
        <v>23</v>
      </c>
      <c r="B3" s="94" t="s">
        <v>2</v>
      </c>
      <c r="C3" s="96" t="s">
        <v>3</v>
      </c>
      <c r="D3" s="98" t="s">
        <v>34</v>
      </c>
      <c r="E3" s="100" t="s">
        <v>9</v>
      </c>
      <c r="F3" s="102" t="s">
        <v>4</v>
      </c>
      <c r="G3" s="96" t="s">
        <v>5</v>
      </c>
      <c r="H3" s="109" t="s">
        <v>6</v>
      </c>
      <c r="I3" s="111" t="s">
        <v>30</v>
      </c>
      <c r="J3" s="34" t="s">
        <v>23</v>
      </c>
      <c r="K3" s="35" t="s">
        <v>2</v>
      </c>
      <c r="L3" s="35" t="s">
        <v>3</v>
      </c>
      <c r="M3" s="36" t="s">
        <v>8</v>
      </c>
      <c r="N3" s="81" t="s">
        <v>9</v>
      </c>
      <c r="O3" s="106" t="s">
        <v>13</v>
      </c>
      <c r="P3" s="107"/>
      <c r="Q3" s="108"/>
      <c r="R3" s="106" t="s">
        <v>17</v>
      </c>
      <c r="S3" s="107"/>
      <c r="T3" s="107"/>
      <c r="U3" s="107"/>
      <c r="V3" s="107"/>
      <c r="W3" s="107"/>
      <c r="X3" s="107"/>
      <c r="Y3" s="108"/>
      <c r="Z3" s="37" t="s">
        <v>20</v>
      </c>
      <c r="AA3" s="37" t="s">
        <v>21</v>
      </c>
      <c r="AB3" s="38" t="s">
        <v>22</v>
      </c>
      <c r="AC3" s="39" t="s">
        <v>24</v>
      </c>
      <c r="AD3" s="1"/>
    </row>
    <row r="4" spans="1:30" ht="31" x14ac:dyDescent="0.35">
      <c r="A4" s="93"/>
      <c r="B4" s="95"/>
      <c r="C4" s="97"/>
      <c r="D4" s="99"/>
      <c r="E4" s="101"/>
      <c r="F4" s="103"/>
      <c r="G4" s="97"/>
      <c r="H4" s="110"/>
      <c r="I4" s="112"/>
      <c r="J4" s="20"/>
      <c r="K4" s="21"/>
      <c r="L4" s="21"/>
      <c r="M4" s="31"/>
      <c r="N4" s="82"/>
      <c r="O4" s="22" t="s">
        <v>14</v>
      </c>
      <c r="P4" s="23" t="s">
        <v>15</v>
      </c>
      <c r="Q4" s="23" t="s">
        <v>16</v>
      </c>
      <c r="R4" s="23" t="s">
        <v>18</v>
      </c>
      <c r="S4" s="23" t="s">
        <v>10</v>
      </c>
      <c r="T4" s="23" t="s">
        <v>11</v>
      </c>
      <c r="U4" s="23" t="s">
        <v>35</v>
      </c>
      <c r="V4" s="23" t="s">
        <v>41</v>
      </c>
      <c r="W4" s="23" t="s">
        <v>31</v>
      </c>
      <c r="X4" s="23" t="s">
        <v>19</v>
      </c>
      <c r="Y4" s="23" t="s">
        <v>12</v>
      </c>
      <c r="Z4" s="24"/>
      <c r="AA4" s="24"/>
      <c r="AB4" s="24"/>
      <c r="AC4" s="19"/>
      <c r="AD4" s="1"/>
    </row>
    <row r="5" spans="1:30" s="66" customFormat="1" x14ac:dyDescent="0.35">
      <c r="A5" s="57" t="s">
        <v>25</v>
      </c>
      <c r="B5" s="58">
        <v>44927</v>
      </c>
      <c r="C5" s="59" t="s">
        <v>26</v>
      </c>
      <c r="D5" s="60" t="s">
        <v>27</v>
      </c>
      <c r="E5" s="61">
        <f>SUM(F5:H5)</f>
        <v>3500</v>
      </c>
      <c r="F5" s="62">
        <v>3500</v>
      </c>
      <c r="G5" s="59"/>
      <c r="H5" s="63"/>
      <c r="I5" s="64">
        <f>E5-N5</f>
        <v>140</v>
      </c>
      <c r="J5" s="57" t="s">
        <v>25</v>
      </c>
      <c r="K5" s="58">
        <v>44927</v>
      </c>
      <c r="L5" s="59"/>
      <c r="M5" s="60" t="s">
        <v>28</v>
      </c>
      <c r="N5" s="61">
        <f t="shared" ref="N5:N45" si="0">SUM(O5:AC5)</f>
        <v>3360</v>
      </c>
      <c r="O5" s="59">
        <v>500</v>
      </c>
      <c r="P5" s="59">
        <v>50</v>
      </c>
      <c r="Q5" s="59">
        <v>30</v>
      </c>
      <c r="R5" s="59">
        <v>350</v>
      </c>
      <c r="S5" s="59">
        <v>450</v>
      </c>
      <c r="T5" s="59">
        <v>1900</v>
      </c>
      <c r="U5" s="59">
        <v>0</v>
      </c>
      <c r="V5" s="59"/>
      <c r="W5" s="59"/>
      <c r="X5" s="59">
        <v>0</v>
      </c>
      <c r="Y5" s="59">
        <v>80</v>
      </c>
      <c r="Z5" s="59">
        <v>0</v>
      </c>
      <c r="AA5" s="59">
        <v>0</v>
      </c>
      <c r="AB5" s="59">
        <v>0</v>
      </c>
      <c r="AC5" s="63">
        <v>0</v>
      </c>
      <c r="AD5" s="65"/>
    </row>
    <row r="6" spans="1:30" x14ac:dyDescent="0.35">
      <c r="A6" s="74" t="s">
        <v>29</v>
      </c>
      <c r="B6" s="75">
        <v>44742</v>
      </c>
      <c r="C6" s="76"/>
      <c r="D6" s="77"/>
      <c r="E6" s="45">
        <f>SUM(F6:H6)</f>
        <v>5934.7</v>
      </c>
      <c r="F6" s="67">
        <f>'Apr - Jun 22'!F48</f>
        <v>5830</v>
      </c>
      <c r="G6" s="67">
        <f>'Apr - Jun 22'!G48</f>
        <v>104.7</v>
      </c>
      <c r="H6" s="67">
        <f>'Apr - Jun 22'!H48</f>
        <v>0</v>
      </c>
      <c r="I6" s="16">
        <f>E6-N6</f>
        <v>5833.7</v>
      </c>
      <c r="J6" s="68" t="s">
        <v>29</v>
      </c>
      <c r="K6" s="71">
        <v>44742</v>
      </c>
      <c r="L6" s="72"/>
      <c r="M6" s="73"/>
      <c r="N6" s="51">
        <f t="shared" si="0"/>
        <v>101</v>
      </c>
      <c r="O6" s="70">
        <f>'Apr - Jun 22'!O48</f>
        <v>45</v>
      </c>
      <c r="P6" s="70">
        <f>'Apr - Jun 22'!P48</f>
        <v>56</v>
      </c>
      <c r="Q6" s="70">
        <f>'Apr - Jun 22'!Q48</f>
        <v>0</v>
      </c>
      <c r="R6" s="70">
        <f>'Apr - Jun 22'!R48</f>
        <v>0</v>
      </c>
      <c r="S6" s="70">
        <f>'Apr - Jun 22'!S48</f>
        <v>0</v>
      </c>
      <c r="T6" s="70">
        <f>'Apr - Jun 22'!T48</f>
        <v>0</v>
      </c>
      <c r="U6" s="70">
        <f>'Apr - Jun 22'!U48</f>
        <v>0</v>
      </c>
      <c r="V6" s="70">
        <f>'Apr - Jun 22'!V48</f>
        <v>0</v>
      </c>
      <c r="W6" s="70">
        <f>'Apr - Jun 22'!W48</f>
        <v>0</v>
      </c>
      <c r="X6" s="70">
        <f>'Apr - Jun 22'!X48</f>
        <v>0</v>
      </c>
      <c r="Y6" s="70">
        <f>'Apr - Jun 22'!Y48</f>
        <v>0</v>
      </c>
      <c r="Z6" s="70">
        <f>'Apr - Jun 22'!Z48</f>
        <v>0</v>
      </c>
      <c r="AA6" s="70">
        <f>'Apr - Jun 22'!AA48</f>
        <v>0</v>
      </c>
      <c r="AB6" s="70">
        <f>'Apr - Jun 22'!AB48</f>
        <v>0</v>
      </c>
      <c r="AC6" s="70">
        <f>'Apr - Jun 22'!AC48</f>
        <v>0</v>
      </c>
      <c r="AD6" s="1"/>
    </row>
    <row r="7" spans="1:30" x14ac:dyDescent="0.35">
      <c r="A7" s="4"/>
      <c r="B7" s="6">
        <v>44743</v>
      </c>
      <c r="C7" s="7" t="s">
        <v>33</v>
      </c>
      <c r="D7" s="11" t="s">
        <v>27</v>
      </c>
      <c r="E7" s="14">
        <f t="shared" ref="E7:E45" si="1">SUM(F7:H7)</f>
        <v>4200</v>
      </c>
      <c r="F7" s="9">
        <v>4200</v>
      </c>
      <c r="G7" s="7"/>
      <c r="H7" s="2"/>
      <c r="I7" s="17">
        <f t="shared" ref="I7:I45" si="2">I6+E7-N7</f>
        <v>9988.7000000000007</v>
      </c>
      <c r="J7" s="4"/>
      <c r="K7" s="6">
        <v>44743</v>
      </c>
      <c r="L7" s="7"/>
      <c r="M7" s="11"/>
      <c r="N7" s="32">
        <f t="shared" si="0"/>
        <v>45</v>
      </c>
      <c r="O7" s="7">
        <v>45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2"/>
      <c r="AD7" s="1"/>
    </row>
    <row r="8" spans="1:30" x14ac:dyDescent="0.35">
      <c r="A8" s="4"/>
      <c r="B8" s="7"/>
      <c r="C8" s="7"/>
      <c r="D8" s="11"/>
      <c r="E8" s="14">
        <f t="shared" si="1"/>
        <v>350</v>
      </c>
      <c r="F8" s="9">
        <v>350</v>
      </c>
      <c r="G8" s="7"/>
      <c r="H8" s="2"/>
      <c r="I8" s="17">
        <f t="shared" si="2"/>
        <v>10246.700000000001</v>
      </c>
      <c r="J8" s="4"/>
      <c r="K8" s="7"/>
      <c r="L8" s="7"/>
      <c r="M8" s="11"/>
      <c r="N8" s="32">
        <f t="shared" si="0"/>
        <v>92</v>
      </c>
      <c r="O8" s="7"/>
      <c r="P8" s="7">
        <v>92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2"/>
      <c r="AD8" s="1"/>
    </row>
    <row r="9" spans="1:30" x14ac:dyDescent="0.35">
      <c r="A9" s="4"/>
      <c r="B9" s="7"/>
      <c r="C9" s="7"/>
      <c r="D9" s="11"/>
      <c r="E9" s="14">
        <f t="shared" si="1"/>
        <v>155</v>
      </c>
      <c r="F9" s="9">
        <v>155</v>
      </c>
      <c r="G9" s="7"/>
      <c r="H9" s="2"/>
      <c r="I9" s="17">
        <f t="shared" si="2"/>
        <v>10401.700000000001</v>
      </c>
      <c r="J9" s="4"/>
      <c r="K9" s="7"/>
      <c r="L9" s="7"/>
      <c r="M9" s="11"/>
      <c r="N9" s="32">
        <f t="shared" si="0"/>
        <v>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2"/>
      <c r="AD9" s="1"/>
    </row>
    <row r="10" spans="1:30" x14ac:dyDescent="0.35">
      <c r="A10" s="4"/>
      <c r="B10" s="6"/>
      <c r="C10" s="7" t="s">
        <v>32</v>
      </c>
      <c r="D10" s="11"/>
      <c r="E10" s="14">
        <f t="shared" si="1"/>
        <v>875</v>
      </c>
      <c r="F10" s="9">
        <v>875</v>
      </c>
      <c r="G10" s="7"/>
      <c r="H10" s="2"/>
      <c r="I10" s="17">
        <f t="shared" si="2"/>
        <v>11276.7</v>
      </c>
      <c r="J10" s="4"/>
      <c r="K10" s="7"/>
      <c r="L10" s="7"/>
      <c r="M10" s="11"/>
      <c r="N10" s="32">
        <f t="shared" si="0"/>
        <v>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2"/>
      <c r="AD10" s="1"/>
    </row>
    <row r="11" spans="1:30" x14ac:dyDescent="0.35">
      <c r="A11" s="4"/>
      <c r="B11" s="7"/>
      <c r="C11" s="7"/>
      <c r="D11" s="11"/>
      <c r="E11" s="14">
        <f t="shared" si="1"/>
        <v>250</v>
      </c>
      <c r="F11" s="9">
        <v>250</v>
      </c>
      <c r="G11" s="7"/>
      <c r="H11" s="2"/>
      <c r="I11" s="17">
        <f t="shared" si="2"/>
        <v>11526.7</v>
      </c>
      <c r="J11" s="4"/>
      <c r="K11" s="7"/>
      <c r="L11" s="7"/>
      <c r="M11" s="11"/>
      <c r="N11" s="32">
        <f t="shared" si="0"/>
        <v>0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2"/>
      <c r="AD11" s="1"/>
    </row>
    <row r="12" spans="1:30" x14ac:dyDescent="0.35">
      <c r="A12" s="4"/>
      <c r="B12" s="7"/>
      <c r="C12" s="7"/>
      <c r="D12" s="11"/>
      <c r="E12" s="14">
        <f t="shared" si="1"/>
        <v>46.5</v>
      </c>
      <c r="F12" s="9"/>
      <c r="G12" s="7">
        <v>46.5</v>
      </c>
      <c r="H12" s="2"/>
      <c r="I12" s="17">
        <f t="shared" si="2"/>
        <v>11573.2</v>
      </c>
      <c r="J12" s="4"/>
      <c r="K12" s="7"/>
      <c r="L12" s="7"/>
      <c r="M12" s="11"/>
      <c r="N12" s="32">
        <f t="shared" si="0"/>
        <v>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2"/>
      <c r="AD12" s="1"/>
    </row>
    <row r="13" spans="1:30" x14ac:dyDescent="0.35">
      <c r="A13" s="4"/>
      <c r="B13" s="7"/>
      <c r="C13" s="7"/>
      <c r="D13" s="11"/>
      <c r="E13" s="14">
        <f t="shared" si="1"/>
        <v>34</v>
      </c>
      <c r="F13" s="9"/>
      <c r="G13" s="7">
        <v>34</v>
      </c>
      <c r="H13" s="2"/>
      <c r="I13" s="17">
        <f t="shared" si="2"/>
        <v>11607.2</v>
      </c>
      <c r="J13" s="4"/>
      <c r="K13" s="7"/>
      <c r="L13" s="7"/>
      <c r="M13" s="11"/>
      <c r="N13" s="32">
        <f t="shared" si="0"/>
        <v>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2"/>
      <c r="AD13" s="1"/>
    </row>
    <row r="14" spans="1:30" x14ac:dyDescent="0.35">
      <c r="A14" s="4"/>
      <c r="B14" s="7"/>
      <c r="C14" s="7"/>
      <c r="D14" s="11"/>
      <c r="E14" s="14">
        <f t="shared" si="1"/>
        <v>0</v>
      </c>
      <c r="F14" s="9"/>
      <c r="G14" s="7"/>
      <c r="H14" s="2"/>
      <c r="I14" s="17">
        <f t="shared" si="2"/>
        <v>11607.2</v>
      </c>
      <c r="J14" s="4"/>
      <c r="K14" s="7"/>
      <c r="L14" s="7"/>
      <c r="M14" s="11"/>
      <c r="N14" s="32">
        <f t="shared" si="0"/>
        <v>0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2"/>
      <c r="AD14" s="1"/>
    </row>
    <row r="15" spans="1:30" x14ac:dyDescent="0.35">
      <c r="A15" s="4"/>
      <c r="B15" s="7"/>
      <c r="C15" s="7"/>
      <c r="D15" s="11"/>
      <c r="E15" s="14">
        <f t="shared" si="1"/>
        <v>0</v>
      </c>
      <c r="F15" s="9"/>
      <c r="G15" s="7"/>
      <c r="H15" s="2"/>
      <c r="I15" s="17">
        <f t="shared" si="2"/>
        <v>11607.2</v>
      </c>
      <c r="J15" s="4"/>
      <c r="K15" s="7"/>
      <c r="L15" s="7"/>
      <c r="M15" s="11"/>
      <c r="N15" s="32">
        <f t="shared" si="0"/>
        <v>0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2"/>
      <c r="AD15" s="1"/>
    </row>
    <row r="16" spans="1:30" x14ac:dyDescent="0.35">
      <c r="A16" s="4"/>
      <c r="B16" s="7"/>
      <c r="C16" s="7"/>
      <c r="D16" s="11"/>
      <c r="E16" s="14">
        <f t="shared" si="1"/>
        <v>0</v>
      </c>
      <c r="F16" s="9"/>
      <c r="G16" s="7"/>
      <c r="H16" s="2"/>
      <c r="I16" s="17">
        <f t="shared" si="2"/>
        <v>11607.2</v>
      </c>
      <c r="J16" s="4"/>
      <c r="K16" s="7"/>
      <c r="L16" s="7"/>
      <c r="M16" s="11"/>
      <c r="N16" s="32">
        <f t="shared" si="0"/>
        <v>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2"/>
      <c r="AD16" s="1"/>
    </row>
    <row r="17" spans="1:30" x14ac:dyDescent="0.35">
      <c r="A17" s="4"/>
      <c r="B17" s="7"/>
      <c r="C17" s="7"/>
      <c r="D17" s="11"/>
      <c r="E17" s="14">
        <f t="shared" si="1"/>
        <v>0</v>
      </c>
      <c r="F17" s="9"/>
      <c r="G17" s="7"/>
      <c r="H17" s="2"/>
      <c r="I17" s="17">
        <f t="shared" si="2"/>
        <v>11607.2</v>
      </c>
      <c r="J17" s="4"/>
      <c r="K17" s="7"/>
      <c r="L17" s="7"/>
      <c r="M17" s="11"/>
      <c r="N17" s="32">
        <f t="shared" si="0"/>
        <v>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2"/>
      <c r="AD17" s="1"/>
    </row>
    <row r="18" spans="1:30" x14ac:dyDescent="0.35">
      <c r="A18" s="4"/>
      <c r="B18" s="7"/>
      <c r="C18" s="7"/>
      <c r="D18" s="11"/>
      <c r="E18" s="14">
        <f t="shared" si="1"/>
        <v>0</v>
      </c>
      <c r="F18" s="9"/>
      <c r="G18" s="7"/>
      <c r="H18" s="2"/>
      <c r="I18" s="17">
        <f t="shared" si="2"/>
        <v>11607.2</v>
      </c>
      <c r="J18" s="4"/>
      <c r="K18" s="7"/>
      <c r="L18" s="7"/>
      <c r="M18" s="11"/>
      <c r="N18" s="32">
        <f t="shared" si="0"/>
        <v>0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2"/>
      <c r="AD18" s="1"/>
    </row>
    <row r="19" spans="1:30" x14ac:dyDescent="0.35">
      <c r="A19" s="4"/>
      <c r="B19" s="7"/>
      <c r="C19" s="7"/>
      <c r="D19" s="11"/>
      <c r="E19" s="14">
        <f t="shared" si="1"/>
        <v>0</v>
      </c>
      <c r="F19" s="9"/>
      <c r="G19" s="7"/>
      <c r="H19" s="2"/>
      <c r="I19" s="17">
        <f t="shared" si="2"/>
        <v>11607.2</v>
      </c>
      <c r="J19" s="4"/>
      <c r="K19" s="7"/>
      <c r="L19" s="7"/>
      <c r="M19" s="11"/>
      <c r="N19" s="32">
        <f t="shared" si="0"/>
        <v>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2"/>
      <c r="AD19" s="1"/>
    </row>
    <row r="20" spans="1:30" x14ac:dyDescent="0.35">
      <c r="A20" s="4"/>
      <c r="B20" s="7"/>
      <c r="C20" s="7"/>
      <c r="D20" s="11"/>
      <c r="E20" s="14">
        <f t="shared" si="1"/>
        <v>0</v>
      </c>
      <c r="F20" s="9"/>
      <c r="G20" s="7"/>
      <c r="H20" s="2"/>
      <c r="I20" s="17">
        <f t="shared" si="2"/>
        <v>11607.2</v>
      </c>
      <c r="J20" s="4"/>
      <c r="K20" s="7"/>
      <c r="L20" s="7"/>
      <c r="M20" s="11"/>
      <c r="N20" s="32">
        <f t="shared" si="0"/>
        <v>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2"/>
      <c r="AD20" s="1"/>
    </row>
    <row r="21" spans="1:30" x14ac:dyDescent="0.35">
      <c r="A21" s="4"/>
      <c r="B21" s="7"/>
      <c r="C21" s="7"/>
      <c r="D21" s="11"/>
      <c r="E21" s="14">
        <f t="shared" si="1"/>
        <v>0</v>
      </c>
      <c r="F21" s="9"/>
      <c r="G21" s="7"/>
      <c r="H21" s="2"/>
      <c r="I21" s="17">
        <f t="shared" si="2"/>
        <v>11607.2</v>
      </c>
      <c r="J21" s="4"/>
      <c r="K21" s="7"/>
      <c r="L21" s="7"/>
      <c r="M21" s="11"/>
      <c r="N21" s="32">
        <f t="shared" si="0"/>
        <v>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2"/>
      <c r="AD21" s="1"/>
    </row>
    <row r="22" spans="1:30" x14ac:dyDescent="0.35">
      <c r="A22" s="4"/>
      <c r="B22" s="7"/>
      <c r="C22" s="7"/>
      <c r="D22" s="11"/>
      <c r="E22" s="14">
        <f t="shared" si="1"/>
        <v>0</v>
      </c>
      <c r="F22" s="9"/>
      <c r="G22" s="7"/>
      <c r="H22" s="2"/>
      <c r="I22" s="17">
        <f t="shared" si="2"/>
        <v>11607.2</v>
      </c>
      <c r="J22" s="4"/>
      <c r="K22" s="7"/>
      <c r="L22" s="7"/>
      <c r="M22" s="11"/>
      <c r="N22" s="32">
        <f t="shared" si="0"/>
        <v>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2"/>
      <c r="AD22" s="1"/>
    </row>
    <row r="23" spans="1:30" x14ac:dyDescent="0.35">
      <c r="A23" s="4"/>
      <c r="B23" s="7"/>
      <c r="C23" s="7"/>
      <c r="D23" s="11"/>
      <c r="E23" s="14">
        <f t="shared" si="1"/>
        <v>0</v>
      </c>
      <c r="F23" s="9"/>
      <c r="G23" s="7"/>
      <c r="H23" s="2"/>
      <c r="I23" s="17">
        <f t="shared" si="2"/>
        <v>11607.2</v>
      </c>
      <c r="J23" s="4"/>
      <c r="K23" s="7"/>
      <c r="L23" s="7"/>
      <c r="M23" s="11"/>
      <c r="N23" s="32">
        <f t="shared" si="0"/>
        <v>0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2"/>
      <c r="AD23" s="1"/>
    </row>
    <row r="24" spans="1:30" x14ac:dyDescent="0.35">
      <c r="A24" s="4"/>
      <c r="B24" s="7"/>
      <c r="C24" s="7"/>
      <c r="D24" s="11"/>
      <c r="E24" s="14">
        <f t="shared" si="1"/>
        <v>0</v>
      </c>
      <c r="F24" s="9"/>
      <c r="G24" s="7"/>
      <c r="H24" s="2"/>
      <c r="I24" s="17">
        <f t="shared" si="2"/>
        <v>11607.2</v>
      </c>
      <c r="J24" s="4"/>
      <c r="K24" s="7"/>
      <c r="L24" s="7"/>
      <c r="M24" s="11"/>
      <c r="N24" s="32">
        <f t="shared" si="0"/>
        <v>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2"/>
      <c r="AD24" s="1"/>
    </row>
    <row r="25" spans="1:30" x14ac:dyDescent="0.35">
      <c r="A25" s="4"/>
      <c r="B25" s="7"/>
      <c r="C25" s="7"/>
      <c r="D25" s="11"/>
      <c r="E25" s="14">
        <f t="shared" si="1"/>
        <v>0</v>
      </c>
      <c r="F25" s="9"/>
      <c r="G25" s="7"/>
      <c r="H25" s="2"/>
      <c r="I25" s="17">
        <f t="shared" si="2"/>
        <v>11607.2</v>
      </c>
      <c r="J25" s="4"/>
      <c r="K25" s="7"/>
      <c r="L25" s="7"/>
      <c r="M25" s="11"/>
      <c r="N25" s="32">
        <f t="shared" si="0"/>
        <v>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2"/>
      <c r="AD25" s="1"/>
    </row>
    <row r="26" spans="1:30" x14ac:dyDescent="0.35">
      <c r="A26" s="4"/>
      <c r="B26" s="7"/>
      <c r="C26" s="7"/>
      <c r="D26" s="11"/>
      <c r="E26" s="14">
        <f t="shared" si="1"/>
        <v>0</v>
      </c>
      <c r="F26" s="9"/>
      <c r="G26" s="7"/>
      <c r="H26" s="2"/>
      <c r="I26" s="17">
        <f t="shared" si="2"/>
        <v>11607.2</v>
      </c>
      <c r="J26" s="4"/>
      <c r="K26" s="7"/>
      <c r="L26" s="7"/>
      <c r="M26" s="11"/>
      <c r="N26" s="32">
        <f t="shared" si="0"/>
        <v>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2"/>
      <c r="AD26" s="1"/>
    </row>
    <row r="27" spans="1:30" x14ac:dyDescent="0.35">
      <c r="A27" s="4"/>
      <c r="B27" s="7"/>
      <c r="C27" s="7"/>
      <c r="D27" s="11"/>
      <c r="E27" s="14">
        <f t="shared" si="1"/>
        <v>0</v>
      </c>
      <c r="F27" s="9"/>
      <c r="G27" s="7"/>
      <c r="H27" s="2"/>
      <c r="I27" s="17">
        <f t="shared" si="2"/>
        <v>11607.2</v>
      </c>
      <c r="J27" s="4"/>
      <c r="K27" s="7"/>
      <c r="L27" s="7"/>
      <c r="M27" s="11"/>
      <c r="N27" s="32">
        <f t="shared" si="0"/>
        <v>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2"/>
      <c r="AD27" s="1"/>
    </row>
    <row r="28" spans="1:30" x14ac:dyDescent="0.35">
      <c r="A28" s="4"/>
      <c r="B28" s="7"/>
      <c r="C28" s="7"/>
      <c r="D28" s="11"/>
      <c r="E28" s="14">
        <f t="shared" si="1"/>
        <v>0</v>
      </c>
      <c r="F28" s="9"/>
      <c r="G28" s="7"/>
      <c r="H28" s="2"/>
      <c r="I28" s="17">
        <f t="shared" si="2"/>
        <v>11607.2</v>
      </c>
      <c r="J28" s="4"/>
      <c r="K28" s="7"/>
      <c r="L28" s="7"/>
      <c r="M28" s="11"/>
      <c r="N28" s="32">
        <f t="shared" si="0"/>
        <v>0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2"/>
      <c r="AD28" s="1"/>
    </row>
    <row r="29" spans="1:30" x14ac:dyDescent="0.35">
      <c r="A29" s="4"/>
      <c r="B29" s="7"/>
      <c r="C29" s="7"/>
      <c r="D29" s="11"/>
      <c r="E29" s="14">
        <f t="shared" si="1"/>
        <v>0</v>
      </c>
      <c r="F29" s="9"/>
      <c r="G29" s="7"/>
      <c r="H29" s="2"/>
      <c r="I29" s="17">
        <f t="shared" si="2"/>
        <v>11607.2</v>
      </c>
      <c r="J29" s="4"/>
      <c r="K29" s="7"/>
      <c r="L29" s="7"/>
      <c r="M29" s="11"/>
      <c r="N29" s="32">
        <f t="shared" si="0"/>
        <v>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2"/>
      <c r="AD29" s="1"/>
    </row>
    <row r="30" spans="1:30" x14ac:dyDescent="0.35">
      <c r="A30" s="4"/>
      <c r="B30" s="7"/>
      <c r="C30" s="7"/>
      <c r="D30" s="11"/>
      <c r="E30" s="14">
        <f t="shared" si="1"/>
        <v>0</v>
      </c>
      <c r="F30" s="9"/>
      <c r="G30" s="7"/>
      <c r="H30" s="2"/>
      <c r="I30" s="17">
        <f t="shared" si="2"/>
        <v>11607.2</v>
      </c>
      <c r="J30" s="4"/>
      <c r="K30" s="7"/>
      <c r="L30" s="7"/>
      <c r="M30" s="11"/>
      <c r="N30" s="32">
        <f t="shared" si="0"/>
        <v>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2"/>
      <c r="AD30" s="1"/>
    </row>
    <row r="31" spans="1:30" x14ac:dyDescent="0.35">
      <c r="A31" s="4"/>
      <c r="B31" s="7"/>
      <c r="C31" s="7"/>
      <c r="D31" s="11"/>
      <c r="E31" s="14">
        <f t="shared" si="1"/>
        <v>0</v>
      </c>
      <c r="F31" s="9"/>
      <c r="G31" s="7"/>
      <c r="H31" s="2"/>
      <c r="I31" s="17">
        <f t="shared" si="2"/>
        <v>11607.2</v>
      </c>
      <c r="J31" s="4"/>
      <c r="K31" s="7"/>
      <c r="L31" s="7"/>
      <c r="M31" s="11"/>
      <c r="N31" s="32">
        <f t="shared" si="0"/>
        <v>0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2"/>
      <c r="AD31" s="1"/>
    </row>
    <row r="32" spans="1:30" x14ac:dyDescent="0.35">
      <c r="A32" s="4"/>
      <c r="B32" s="7"/>
      <c r="C32" s="7"/>
      <c r="D32" s="11"/>
      <c r="E32" s="14">
        <f t="shared" si="1"/>
        <v>0</v>
      </c>
      <c r="F32" s="9"/>
      <c r="G32" s="7"/>
      <c r="H32" s="2"/>
      <c r="I32" s="17">
        <f t="shared" si="2"/>
        <v>11607.2</v>
      </c>
      <c r="J32" s="4"/>
      <c r="K32" s="7"/>
      <c r="L32" s="7"/>
      <c r="M32" s="11"/>
      <c r="N32" s="32">
        <f t="shared" si="0"/>
        <v>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2"/>
      <c r="AD32" s="1"/>
    </row>
    <row r="33" spans="1:30" x14ac:dyDescent="0.35">
      <c r="A33" s="4"/>
      <c r="B33" s="7"/>
      <c r="C33" s="7"/>
      <c r="D33" s="11"/>
      <c r="E33" s="14">
        <f t="shared" si="1"/>
        <v>0</v>
      </c>
      <c r="F33" s="9"/>
      <c r="G33" s="7"/>
      <c r="H33" s="2"/>
      <c r="I33" s="17">
        <f t="shared" si="2"/>
        <v>11607.2</v>
      </c>
      <c r="J33" s="4"/>
      <c r="K33" s="7"/>
      <c r="L33" s="7"/>
      <c r="M33" s="11"/>
      <c r="N33" s="32">
        <f t="shared" si="0"/>
        <v>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2"/>
      <c r="AD33" s="1"/>
    </row>
    <row r="34" spans="1:30" x14ac:dyDescent="0.35">
      <c r="A34" s="4"/>
      <c r="B34" s="7"/>
      <c r="C34" s="7"/>
      <c r="D34" s="11"/>
      <c r="E34" s="14">
        <f t="shared" si="1"/>
        <v>0</v>
      </c>
      <c r="F34" s="9"/>
      <c r="G34" s="7"/>
      <c r="H34" s="2"/>
      <c r="I34" s="17">
        <f t="shared" si="2"/>
        <v>11607.2</v>
      </c>
      <c r="J34" s="4"/>
      <c r="K34" s="7"/>
      <c r="L34" s="7"/>
      <c r="M34" s="11"/>
      <c r="N34" s="32">
        <f t="shared" si="0"/>
        <v>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2"/>
      <c r="AD34" s="1"/>
    </row>
    <row r="35" spans="1:30" x14ac:dyDescent="0.35">
      <c r="A35" s="4"/>
      <c r="B35" s="7"/>
      <c r="C35" s="7"/>
      <c r="D35" s="11"/>
      <c r="E35" s="14">
        <f t="shared" si="1"/>
        <v>0</v>
      </c>
      <c r="F35" s="9"/>
      <c r="G35" s="7"/>
      <c r="H35" s="2"/>
      <c r="I35" s="17">
        <f t="shared" si="2"/>
        <v>11607.2</v>
      </c>
      <c r="J35" s="4"/>
      <c r="K35" s="7"/>
      <c r="L35" s="7"/>
      <c r="M35" s="11"/>
      <c r="N35" s="32">
        <f t="shared" si="0"/>
        <v>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2"/>
      <c r="AD35" s="1"/>
    </row>
    <row r="36" spans="1:30" x14ac:dyDescent="0.35">
      <c r="A36" s="4"/>
      <c r="B36" s="7"/>
      <c r="C36" s="7"/>
      <c r="D36" s="11"/>
      <c r="E36" s="14">
        <f t="shared" si="1"/>
        <v>0</v>
      </c>
      <c r="F36" s="9"/>
      <c r="G36" s="7"/>
      <c r="H36" s="2"/>
      <c r="I36" s="17">
        <f t="shared" si="2"/>
        <v>11607.2</v>
      </c>
      <c r="J36" s="4"/>
      <c r="K36" s="7"/>
      <c r="L36" s="7"/>
      <c r="M36" s="11"/>
      <c r="N36" s="32">
        <f t="shared" si="0"/>
        <v>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2"/>
      <c r="AD36" s="1"/>
    </row>
    <row r="37" spans="1:30" x14ac:dyDescent="0.35">
      <c r="A37" s="4"/>
      <c r="B37" s="7"/>
      <c r="C37" s="7"/>
      <c r="D37" s="11"/>
      <c r="E37" s="14">
        <f t="shared" si="1"/>
        <v>0</v>
      </c>
      <c r="F37" s="9"/>
      <c r="G37" s="7"/>
      <c r="H37" s="2"/>
      <c r="I37" s="17">
        <f t="shared" si="2"/>
        <v>11607.2</v>
      </c>
      <c r="J37" s="4"/>
      <c r="K37" s="7"/>
      <c r="L37" s="7"/>
      <c r="M37" s="11"/>
      <c r="N37" s="32">
        <f t="shared" si="0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2"/>
      <c r="AD37" s="1"/>
    </row>
    <row r="38" spans="1:30" x14ac:dyDescent="0.35">
      <c r="A38" s="4"/>
      <c r="B38" s="7"/>
      <c r="C38" s="7"/>
      <c r="D38" s="11"/>
      <c r="E38" s="14">
        <f t="shared" si="1"/>
        <v>0</v>
      </c>
      <c r="F38" s="9"/>
      <c r="G38" s="7"/>
      <c r="H38" s="2"/>
      <c r="I38" s="17">
        <f t="shared" si="2"/>
        <v>11607.2</v>
      </c>
      <c r="J38" s="4"/>
      <c r="K38" s="7"/>
      <c r="L38" s="7"/>
      <c r="M38" s="11"/>
      <c r="N38" s="32">
        <f t="shared" si="0"/>
        <v>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2"/>
      <c r="AD38" s="1"/>
    </row>
    <row r="39" spans="1:30" x14ac:dyDescent="0.35">
      <c r="A39" s="4"/>
      <c r="B39" s="7"/>
      <c r="C39" s="7"/>
      <c r="D39" s="11"/>
      <c r="E39" s="14">
        <f t="shared" si="1"/>
        <v>0</v>
      </c>
      <c r="F39" s="9"/>
      <c r="G39" s="7"/>
      <c r="H39" s="2"/>
      <c r="I39" s="17">
        <f t="shared" si="2"/>
        <v>11607.2</v>
      </c>
      <c r="J39" s="4"/>
      <c r="K39" s="7"/>
      <c r="L39" s="7"/>
      <c r="M39" s="11"/>
      <c r="N39" s="32">
        <f t="shared" si="0"/>
        <v>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2"/>
      <c r="AD39" s="1"/>
    </row>
    <row r="40" spans="1:30" x14ac:dyDescent="0.35">
      <c r="A40" s="4"/>
      <c r="B40" s="7"/>
      <c r="C40" s="7"/>
      <c r="D40" s="11"/>
      <c r="E40" s="14">
        <f t="shared" si="1"/>
        <v>0</v>
      </c>
      <c r="F40" s="9"/>
      <c r="G40" s="7"/>
      <c r="H40" s="2"/>
      <c r="I40" s="17">
        <f t="shared" si="2"/>
        <v>11607.2</v>
      </c>
      <c r="J40" s="4"/>
      <c r="K40" s="7"/>
      <c r="L40" s="7"/>
      <c r="M40" s="11"/>
      <c r="N40" s="32">
        <f t="shared" si="0"/>
        <v>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2"/>
      <c r="AD40" s="1"/>
    </row>
    <row r="41" spans="1:30" x14ac:dyDescent="0.35">
      <c r="A41" s="4"/>
      <c r="B41" s="7"/>
      <c r="C41" s="7"/>
      <c r="D41" s="11"/>
      <c r="E41" s="14">
        <f t="shared" si="1"/>
        <v>0</v>
      </c>
      <c r="F41" s="9"/>
      <c r="G41" s="7"/>
      <c r="H41" s="2"/>
      <c r="I41" s="17">
        <f t="shared" si="2"/>
        <v>11607.2</v>
      </c>
      <c r="J41" s="4"/>
      <c r="K41" s="7"/>
      <c r="L41" s="7"/>
      <c r="M41" s="11"/>
      <c r="N41" s="32">
        <f t="shared" si="0"/>
        <v>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2"/>
      <c r="AD41" s="1"/>
    </row>
    <row r="42" spans="1:30" x14ac:dyDescent="0.35">
      <c r="A42" s="4"/>
      <c r="B42" s="7"/>
      <c r="C42" s="7"/>
      <c r="D42" s="11"/>
      <c r="E42" s="14">
        <f t="shared" si="1"/>
        <v>0</v>
      </c>
      <c r="F42" s="9"/>
      <c r="G42" s="7"/>
      <c r="H42" s="2"/>
      <c r="I42" s="17">
        <f t="shared" si="2"/>
        <v>11607.2</v>
      </c>
      <c r="J42" s="4"/>
      <c r="K42" s="7"/>
      <c r="L42" s="7"/>
      <c r="M42" s="11"/>
      <c r="N42" s="32">
        <f t="shared" si="0"/>
        <v>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2"/>
      <c r="AD42" s="1"/>
    </row>
    <row r="43" spans="1:30" x14ac:dyDescent="0.35">
      <c r="A43" s="4"/>
      <c r="B43" s="7"/>
      <c r="C43" s="7"/>
      <c r="D43" s="11"/>
      <c r="E43" s="14">
        <f t="shared" si="1"/>
        <v>0</v>
      </c>
      <c r="F43" s="9"/>
      <c r="G43" s="7"/>
      <c r="H43" s="2"/>
      <c r="I43" s="17">
        <f t="shared" si="2"/>
        <v>11607.2</v>
      </c>
      <c r="J43" s="4"/>
      <c r="K43" s="7"/>
      <c r="L43" s="7"/>
      <c r="M43" s="11"/>
      <c r="N43" s="32">
        <f t="shared" si="0"/>
        <v>0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2"/>
      <c r="AD43" s="1"/>
    </row>
    <row r="44" spans="1:30" x14ac:dyDescent="0.35">
      <c r="A44" s="4"/>
      <c r="B44" s="7"/>
      <c r="C44" s="7"/>
      <c r="D44" s="11"/>
      <c r="E44" s="14">
        <f t="shared" si="1"/>
        <v>0</v>
      </c>
      <c r="F44" s="9"/>
      <c r="G44" s="7"/>
      <c r="H44" s="2"/>
      <c r="I44" s="17">
        <f t="shared" si="2"/>
        <v>11607.2</v>
      </c>
      <c r="J44" s="4"/>
      <c r="K44" s="7"/>
      <c r="L44" s="7"/>
      <c r="M44" s="11"/>
      <c r="N44" s="32">
        <f t="shared" si="0"/>
        <v>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2"/>
      <c r="AD44" s="1"/>
    </row>
    <row r="45" spans="1:30" ht="16" thickBot="1" x14ac:dyDescent="0.4">
      <c r="A45" s="5"/>
      <c r="B45" s="8"/>
      <c r="C45" s="8"/>
      <c r="D45" s="12"/>
      <c r="E45" s="15">
        <f t="shared" si="1"/>
        <v>0</v>
      </c>
      <c r="F45" s="10"/>
      <c r="G45" s="8"/>
      <c r="H45" s="3"/>
      <c r="I45" s="18">
        <f t="shared" si="2"/>
        <v>11607.2</v>
      </c>
      <c r="J45" s="5"/>
      <c r="K45" s="8"/>
      <c r="L45" s="8"/>
      <c r="M45" s="12"/>
      <c r="N45" s="33">
        <f t="shared" si="0"/>
        <v>0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3"/>
      <c r="AD45" s="1"/>
    </row>
    <row r="46" spans="1:30" ht="19" thickBot="1" x14ac:dyDescent="0.4">
      <c r="A46" s="86" t="s">
        <v>38</v>
      </c>
      <c r="B46" s="87"/>
      <c r="C46" s="87"/>
      <c r="D46" s="88"/>
      <c r="E46" s="26">
        <f>SUM(E7:E45)</f>
        <v>5910.5</v>
      </c>
      <c r="F46" s="27">
        <f>SUM(F7:F45)</f>
        <v>5830</v>
      </c>
      <c r="G46" s="27">
        <f t="shared" ref="G46:H46" si="3">SUM(G7:G45)</f>
        <v>80.5</v>
      </c>
      <c r="H46" s="27">
        <f t="shared" si="3"/>
        <v>0</v>
      </c>
      <c r="I46" s="25">
        <f>I45</f>
        <v>11607.2</v>
      </c>
      <c r="J46" s="89" t="s">
        <v>40</v>
      </c>
      <c r="K46" s="90"/>
      <c r="L46" s="90"/>
      <c r="M46" s="91"/>
      <c r="N46" s="29">
        <f>SUM(N7:N45)</f>
        <v>137</v>
      </c>
      <c r="O46" s="28">
        <f>SUM(O7:O45)</f>
        <v>45</v>
      </c>
      <c r="P46" s="28">
        <f t="shared" ref="P46:AC46" si="4">SUM(P7:P45)</f>
        <v>92</v>
      </c>
      <c r="Q46" s="28">
        <f t="shared" si="4"/>
        <v>0</v>
      </c>
      <c r="R46" s="28">
        <f t="shared" si="4"/>
        <v>0</v>
      </c>
      <c r="S46" s="28">
        <f t="shared" si="4"/>
        <v>0</v>
      </c>
      <c r="T46" s="28">
        <f t="shared" si="4"/>
        <v>0</v>
      </c>
      <c r="U46" s="28">
        <f t="shared" si="4"/>
        <v>0</v>
      </c>
      <c r="V46" s="28">
        <f t="shared" si="4"/>
        <v>0</v>
      </c>
      <c r="W46" s="28">
        <f t="shared" si="4"/>
        <v>0</v>
      </c>
      <c r="X46" s="28">
        <f t="shared" si="4"/>
        <v>0</v>
      </c>
      <c r="Y46" s="28">
        <f t="shared" si="4"/>
        <v>0</v>
      </c>
      <c r="Z46" s="28">
        <f t="shared" si="4"/>
        <v>0</v>
      </c>
      <c r="AA46" s="28">
        <f t="shared" si="4"/>
        <v>0</v>
      </c>
      <c r="AB46" s="28">
        <f t="shared" si="4"/>
        <v>0</v>
      </c>
      <c r="AC46" s="28">
        <f t="shared" si="4"/>
        <v>0</v>
      </c>
      <c r="AD46" s="52"/>
    </row>
    <row r="47" spans="1:30" ht="16" thickBo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9" thickBot="1" x14ac:dyDescent="0.4">
      <c r="A48" s="78" t="s">
        <v>37</v>
      </c>
      <c r="B48" s="79"/>
      <c r="C48" s="79"/>
      <c r="D48" s="80"/>
      <c r="E48" s="53">
        <f>E6+E46</f>
        <v>11845.2</v>
      </c>
      <c r="F48" s="54">
        <f t="shared" ref="F48:H48" si="5">F6+F46</f>
        <v>11660</v>
      </c>
      <c r="G48" s="55">
        <f t="shared" si="5"/>
        <v>185.2</v>
      </c>
      <c r="H48" s="56">
        <f t="shared" si="5"/>
        <v>0</v>
      </c>
      <c r="I48" s="53">
        <f>I46</f>
        <v>11607.2</v>
      </c>
      <c r="J48" s="78" t="s">
        <v>39</v>
      </c>
      <c r="K48" s="79"/>
      <c r="L48" s="79"/>
      <c r="M48" s="80"/>
      <c r="N48" s="53">
        <f>N6+N46</f>
        <v>238</v>
      </c>
      <c r="O48" s="54">
        <f t="shared" ref="O48:AC48" si="6">O6+O46</f>
        <v>90</v>
      </c>
      <c r="P48" s="55">
        <f t="shared" si="6"/>
        <v>148</v>
      </c>
      <c r="Q48" s="55">
        <f t="shared" si="6"/>
        <v>0</v>
      </c>
      <c r="R48" s="55">
        <f t="shared" si="6"/>
        <v>0</v>
      </c>
      <c r="S48" s="55">
        <f t="shared" si="6"/>
        <v>0</v>
      </c>
      <c r="T48" s="55">
        <f t="shared" si="6"/>
        <v>0</v>
      </c>
      <c r="U48" s="55">
        <f t="shared" si="6"/>
        <v>0</v>
      </c>
      <c r="V48" s="55">
        <f t="shared" si="6"/>
        <v>0</v>
      </c>
      <c r="W48" s="55">
        <f t="shared" si="6"/>
        <v>0</v>
      </c>
      <c r="X48" s="55">
        <f t="shared" si="6"/>
        <v>0</v>
      </c>
      <c r="Y48" s="55">
        <f t="shared" si="6"/>
        <v>0</v>
      </c>
      <c r="Z48" s="55">
        <f t="shared" si="6"/>
        <v>0</v>
      </c>
      <c r="AA48" s="55">
        <f t="shared" si="6"/>
        <v>0</v>
      </c>
      <c r="AB48" s="55">
        <f t="shared" si="6"/>
        <v>0</v>
      </c>
      <c r="AC48" s="56">
        <f t="shared" si="6"/>
        <v>0</v>
      </c>
      <c r="AD48" s="40"/>
    </row>
    <row r="49" spans="1:30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</sheetData>
  <mergeCells count="18">
    <mergeCell ref="G3:G4"/>
    <mergeCell ref="H3:H4"/>
    <mergeCell ref="A48:D48"/>
    <mergeCell ref="J48:M48"/>
    <mergeCell ref="J2:AC2"/>
    <mergeCell ref="R3:Y3"/>
    <mergeCell ref="I3:I4"/>
    <mergeCell ref="N3:N4"/>
    <mergeCell ref="O3:Q3"/>
    <mergeCell ref="A46:D46"/>
    <mergeCell ref="J46:M46"/>
    <mergeCell ref="B2:H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F8194-345B-6343-82A4-A606C9D5B413}">
  <dimension ref="A1:AC50"/>
  <sheetViews>
    <sheetView tabSelected="1" workbookViewId="0">
      <selection activeCell="P6" sqref="P6"/>
    </sheetView>
  </sheetViews>
  <sheetFormatPr defaultColWidth="10.6640625" defaultRowHeight="15.5" x14ac:dyDescent="0.35"/>
  <cols>
    <col min="2" max="2" width="12" customWidth="1"/>
    <col min="3" max="3" width="25.83203125" customWidth="1"/>
    <col min="4" max="4" width="16.1640625" customWidth="1"/>
    <col min="5" max="5" width="13.83203125" customWidth="1"/>
    <col min="6" max="6" width="12.83203125" customWidth="1"/>
    <col min="7" max="7" width="13" customWidth="1"/>
    <col min="8" max="8" width="13.6640625" customWidth="1"/>
    <col min="9" max="9" width="13.5" customWidth="1"/>
    <col min="12" max="12" width="25.1640625" customWidth="1"/>
    <col min="13" max="14" width="14.83203125" customWidth="1"/>
    <col min="15" max="15" width="12.1640625" bestFit="1" customWidth="1"/>
    <col min="16" max="21" width="11" bestFit="1" customWidth="1"/>
    <col min="22" max="23" width="11" customWidth="1"/>
    <col min="24" max="24" width="13.83203125" customWidth="1"/>
    <col min="25" max="26" width="11" bestFit="1" customWidth="1"/>
    <col min="27" max="27" width="12.6640625" customWidth="1"/>
    <col min="28" max="29" width="11" bestFit="1" customWidth="1"/>
  </cols>
  <sheetData>
    <row r="1" spans="1:29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" thickBot="1" x14ac:dyDescent="0.4">
      <c r="A2" s="13"/>
      <c r="B2" s="104" t="s">
        <v>0</v>
      </c>
      <c r="C2" s="104"/>
      <c r="D2" s="104"/>
      <c r="E2" s="104"/>
      <c r="F2" s="104"/>
      <c r="G2" s="104"/>
      <c r="H2" s="105"/>
      <c r="I2" s="30" t="s">
        <v>7</v>
      </c>
      <c r="J2" s="83" t="s">
        <v>1</v>
      </c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5"/>
    </row>
    <row r="3" spans="1:29" ht="31.5" thickTop="1" x14ac:dyDescent="0.35">
      <c r="A3" s="92" t="s">
        <v>23</v>
      </c>
      <c r="B3" s="94" t="s">
        <v>2</v>
      </c>
      <c r="C3" s="96" t="s">
        <v>3</v>
      </c>
      <c r="D3" s="98" t="s">
        <v>34</v>
      </c>
      <c r="E3" s="100" t="s">
        <v>9</v>
      </c>
      <c r="F3" s="102" t="s">
        <v>4</v>
      </c>
      <c r="G3" s="96" t="s">
        <v>5</v>
      </c>
      <c r="H3" s="109" t="s">
        <v>6</v>
      </c>
      <c r="I3" s="111" t="s">
        <v>30</v>
      </c>
      <c r="J3" s="34" t="s">
        <v>23</v>
      </c>
      <c r="K3" s="35" t="s">
        <v>2</v>
      </c>
      <c r="L3" s="35" t="s">
        <v>3</v>
      </c>
      <c r="M3" s="36" t="s">
        <v>8</v>
      </c>
      <c r="N3" s="81" t="s">
        <v>9</v>
      </c>
      <c r="O3" s="106" t="s">
        <v>13</v>
      </c>
      <c r="P3" s="107"/>
      <c r="Q3" s="108"/>
      <c r="R3" s="106" t="s">
        <v>17</v>
      </c>
      <c r="S3" s="107"/>
      <c r="T3" s="107"/>
      <c r="U3" s="107"/>
      <c r="V3" s="107"/>
      <c r="W3" s="107"/>
      <c r="X3" s="107"/>
      <c r="Y3" s="108"/>
      <c r="Z3" s="37" t="s">
        <v>20</v>
      </c>
      <c r="AA3" s="37" t="s">
        <v>21</v>
      </c>
      <c r="AB3" s="38" t="s">
        <v>22</v>
      </c>
      <c r="AC3" s="39" t="s">
        <v>24</v>
      </c>
    </row>
    <row r="4" spans="1:29" ht="31" x14ac:dyDescent="0.35">
      <c r="A4" s="93"/>
      <c r="B4" s="95"/>
      <c r="C4" s="97"/>
      <c r="D4" s="99"/>
      <c r="E4" s="101"/>
      <c r="F4" s="103"/>
      <c r="G4" s="97"/>
      <c r="H4" s="110"/>
      <c r="I4" s="112"/>
      <c r="J4" s="20"/>
      <c r="K4" s="21"/>
      <c r="L4" s="21"/>
      <c r="M4" s="31"/>
      <c r="N4" s="82"/>
      <c r="O4" s="22" t="s">
        <v>14</v>
      </c>
      <c r="P4" s="23" t="s">
        <v>15</v>
      </c>
      <c r="Q4" s="23" t="s">
        <v>16</v>
      </c>
      <c r="R4" s="23" t="s">
        <v>18</v>
      </c>
      <c r="S4" s="23" t="s">
        <v>10</v>
      </c>
      <c r="T4" s="23" t="s">
        <v>11</v>
      </c>
      <c r="U4" s="23" t="s">
        <v>35</v>
      </c>
      <c r="V4" s="23" t="s">
        <v>41</v>
      </c>
      <c r="W4" s="23" t="s">
        <v>31</v>
      </c>
      <c r="X4" s="23" t="s">
        <v>19</v>
      </c>
      <c r="Y4" s="23" t="s">
        <v>12</v>
      </c>
      <c r="Z4" s="24"/>
      <c r="AA4" s="24"/>
      <c r="AB4" s="24"/>
      <c r="AC4" s="19"/>
    </row>
    <row r="5" spans="1:29" x14ac:dyDescent="0.35">
      <c r="A5" s="57" t="s">
        <v>25</v>
      </c>
      <c r="B5" s="58">
        <v>44927</v>
      </c>
      <c r="C5" s="59" t="s">
        <v>26</v>
      </c>
      <c r="D5" s="60" t="s">
        <v>27</v>
      </c>
      <c r="E5" s="61">
        <f>SUM(F5:H5)</f>
        <v>3500</v>
      </c>
      <c r="F5" s="62">
        <v>3500</v>
      </c>
      <c r="G5" s="59"/>
      <c r="H5" s="63"/>
      <c r="I5" s="64">
        <f>E5-N5</f>
        <v>140</v>
      </c>
      <c r="J5" s="57" t="s">
        <v>25</v>
      </c>
      <c r="K5" s="58">
        <v>44927</v>
      </c>
      <c r="L5" s="59"/>
      <c r="M5" s="60" t="s">
        <v>28</v>
      </c>
      <c r="N5" s="61">
        <f t="shared" ref="N5:N45" si="0">SUM(O5:AC5)</f>
        <v>3360</v>
      </c>
      <c r="O5" s="59">
        <v>500</v>
      </c>
      <c r="P5" s="59">
        <v>50</v>
      </c>
      <c r="Q5" s="59">
        <v>30</v>
      </c>
      <c r="R5" s="59">
        <v>350</v>
      </c>
      <c r="S5" s="59">
        <v>450</v>
      </c>
      <c r="T5" s="59">
        <v>1900</v>
      </c>
      <c r="U5" s="59">
        <v>0</v>
      </c>
      <c r="V5" s="59"/>
      <c r="W5" s="59"/>
      <c r="X5" s="59">
        <v>0</v>
      </c>
      <c r="Y5" s="59">
        <v>80</v>
      </c>
      <c r="Z5" s="59">
        <v>0</v>
      </c>
      <c r="AA5" s="59">
        <v>0</v>
      </c>
      <c r="AB5" s="59">
        <v>0</v>
      </c>
      <c r="AC5" s="63">
        <v>0</v>
      </c>
    </row>
    <row r="6" spans="1:29" x14ac:dyDescent="0.35">
      <c r="A6" s="74" t="s">
        <v>29</v>
      </c>
      <c r="B6" s="75">
        <v>44834</v>
      </c>
      <c r="C6" s="76"/>
      <c r="D6" s="77"/>
      <c r="E6" s="45">
        <f>SUM(F6:H6)</f>
        <v>11845.2</v>
      </c>
      <c r="F6" s="69">
        <f>'Jul - Sep 22'!F48</f>
        <v>11660</v>
      </c>
      <c r="G6" s="69">
        <f>'Jul - Sep 22'!G48</f>
        <v>185.2</v>
      </c>
      <c r="H6" s="69">
        <f>'Jul - Sep 22'!H48</f>
        <v>0</v>
      </c>
      <c r="I6" s="16">
        <f>E6-N6</f>
        <v>11607.2</v>
      </c>
      <c r="J6" s="68" t="s">
        <v>29</v>
      </c>
      <c r="K6" s="71">
        <v>44834</v>
      </c>
      <c r="L6" s="72"/>
      <c r="M6" s="73"/>
      <c r="N6" s="51">
        <f t="shared" si="0"/>
        <v>238</v>
      </c>
      <c r="O6" s="70">
        <f>'Jul - Sep 22'!O48</f>
        <v>90</v>
      </c>
      <c r="P6" s="70">
        <f>'Jul - Sep 22'!P48</f>
        <v>148</v>
      </c>
      <c r="Q6" s="70">
        <f>'Jul - Sep 22'!Q48</f>
        <v>0</v>
      </c>
      <c r="R6" s="70">
        <f>'Jul - Sep 22'!R48</f>
        <v>0</v>
      </c>
      <c r="S6" s="70">
        <f>'Jul - Sep 22'!S48</f>
        <v>0</v>
      </c>
      <c r="T6" s="70">
        <f>'Jul - Sep 22'!T48</f>
        <v>0</v>
      </c>
      <c r="U6" s="70">
        <f>'Jul - Sep 22'!U48</f>
        <v>0</v>
      </c>
      <c r="V6" s="70">
        <f>'Jul - Sep 22'!V48</f>
        <v>0</v>
      </c>
      <c r="W6" s="70">
        <f>'Jul - Sep 22'!W48</f>
        <v>0</v>
      </c>
      <c r="X6" s="70">
        <f>'Jul - Sep 22'!X48</f>
        <v>0</v>
      </c>
      <c r="Y6" s="70">
        <f>'Jul - Sep 22'!Y48</f>
        <v>0</v>
      </c>
      <c r="Z6" s="70">
        <f>'Jul - Sep 22'!Z48</f>
        <v>0</v>
      </c>
      <c r="AA6" s="70">
        <f>'Jul - Sep 22'!AA48</f>
        <v>0</v>
      </c>
      <c r="AB6" s="70">
        <f>'Jul - Sep 22'!AB48</f>
        <v>0</v>
      </c>
      <c r="AC6" s="70">
        <f>'Jul - Sep 22'!AC48</f>
        <v>0</v>
      </c>
    </row>
    <row r="7" spans="1:29" x14ac:dyDescent="0.35">
      <c r="A7" s="4"/>
      <c r="B7" s="6">
        <v>44835</v>
      </c>
      <c r="C7" s="7" t="s">
        <v>33</v>
      </c>
      <c r="D7" s="11" t="s">
        <v>27</v>
      </c>
      <c r="E7" s="14">
        <f t="shared" ref="E7:E45" si="1">SUM(F7:H7)</f>
        <v>0</v>
      </c>
      <c r="F7" s="9"/>
      <c r="G7" s="7"/>
      <c r="H7" s="2"/>
      <c r="I7" s="17">
        <f t="shared" ref="I7:I45" si="2">I6+E7-N7</f>
        <v>11157.2</v>
      </c>
      <c r="J7" s="4"/>
      <c r="K7" s="6">
        <v>44835</v>
      </c>
      <c r="L7" s="7"/>
      <c r="M7" s="11"/>
      <c r="N7" s="32">
        <f t="shared" si="0"/>
        <v>450</v>
      </c>
      <c r="O7" s="7">
        <v>450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2"/>
    </row>
    <row r="8" spans="1:29" x14ac:dyDescent="0.35">
      <c r="A8" s="4"/>
      <c r="B8" s="7"/>
      <c r="C8" s="7"/>
      <c r="D8" s="11"/>
      <c r="E8" s="14">
        <f t="shared" si="1"/>
        <v>0</v>
      </c>
      <c r="F8" s="9"/>
      <c r="G8" s="7"/>
      <c r="H8" s="2"/>
      <c r="I8" s="17">
        <f t="shared" si="2"/>
        <v>11102.2</v>
      </c>
      <c r="J8" s="4"/>
      <c r="K8" s="7"/>
      <c r="L8" s="7"/>
      <c r="M8" s="11"/>
      <c r="N8" s="32">
        <f t="shared" si="0"/>
        <v>55</v>
      </c>
      <c r="O8" s="7"/>
      <c r="P8" s="7">
        <v>55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2"/>
    </row>
    <row r="9" spans="1:29" x14ac:dyDescent="0.35">
      <c r="A9" s="4"/>
      <c r="B9" s="7"/>
      <c r="C9" s="7"/>
      <c r="D9" s="11"/>
      <c r="E9" s="14">
        <f t="shared" si="1"/>
        <v>0</v>
      </c>
      <c r="F9" s="9"/>
      <c r="G9" s="7"/>
      <c r="H9" s="2"/>
      <c r="I9" s="17">
        <f t="shared" si="2"/>
        <v>11102.2</v>
      </c>
      <c r="J9" s="4"/>
      <c r="K9" s="7"/>
      <c r="L9" s="7"/>
      <c r="M9" s="11"/>
      <c r="N9" s="32">
        <f t="shared" si="0"/>
        <v>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2"/>
    </row>
    <row r="10" spans="1:29" x14ac:dyDescent="0.35">
      <c r="A10" s="4"/>
      <c r="B10" s="6"/>
      <c r="C10" s="7" t="s">
        <v>32</v>
      </c>
      <c r="D10" s="11"/>
      <c r="E10" s="14">
        <f t="shared" si="1"/>
        <v>3460</v>
      </c>
      <c r="F10" s="9">
        <v>3460</v>
      </c>
      <c r="G10" s="7"/>
      <c r="H10" s="2"/>
      <c r="I10" s="17">
        <f t="shared" si="2"/>
        <v>13915.2</v>
      </c>
      <c r="J10" s="4"/>
      <c r="K10" s="7"/>
      <c r="L10" s="7"/>
      <c r="M10" s="11"/>
      <c r="N10" s="32">
        <f t="shared" si="0"/>
        <v>647</v>
      </c>
      <c r="O10" s="7">
        <v>647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2"/>
    </row>
    <row r="11" spans="1:29" x14ac:dyDescent="0.35">
      <c r="A11" s="4"/>
      <c r="B11" s="7"/>
      <c r="C11" s="7"/>
      <c r="D11" s="11"/>
      <c r="E11" s="14">
        <f t="shared" si="1"/>
        <v>0</v>
      </c>
      <c r="F11" s="9"/>
      <c r="G11" s="7"/>
      <c r="H11" s="2"/>
      <c r="I11" s="17">
        <f t="shared" si="2"/>
        <v>13915.2</v>
      </c>
      <c r="J11" s="4"/>
      <c r="K11" s="7"/>
      <c r="L11" s="7"/>
      <c r="M11" s="11"/>
      <c r="N11" s="32">
        <f t="shared" si="0"/>
        <v>0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2"/>
    </row>
    <row r="12" spans="1:29" x14ac:dyDescent="0.35">
      <c r="A12" s="4"/>
      <c r="B12" s="7"/>
      <c r="C12" s="7"/>
      <c r="D12" s="11"/>
      <c r="E12" s="14">
        <f t="shared" si="1"/>
        <v>0</v>
      </c>
      <c r="F12" s="9"/>
      <c r="G12" s="7"/>
      <c r="H12" s="2"/>
      <c r="I12" s="17">
        <f t="shared" si="2"/>
        <v>13915.2</v>
      </c>
      <c r="J12" s="4"/>
      <c r="K12" s="7"/>
      <c r="L12" s="7"/>
      <c r="M12" s="11"/>
      <c r="N12" s="32">
        <f t="shared" si="0"/>
        <v>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2"/>
    </row>
    <row r="13" spans="1:29" x14ac:dyDescent="0.35">
      <c r="A13" s="4"/>
      <c r="B13" s="7"/>
      <c r="C13" s="7"/>
      <c r="D13" s="11"/>
      <c r="E13" s="14">
        <f t="shared" si="1"/>
        <v>0</v>
      </c>
      <c r="F13" s="9"/>
      <c r="G13" s="7"/>
      <c r="H13" s="2"/>
      <c r="I13" s="17">
        <f t="shared" si="2"/>
        <v>13915.2</v>
      </c>
      <c r="J13" s="4"/>
      <c r="K13" s="7"/>
      <c r="L13" s="7"/>
      <c r="M13" s="11"/>
      <c r="N13" s="32">
        <f t="shared" si="0"/>
        <v>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2"/>
    </row>
    <row r="14" spans="1:29" x14ac:dyDescent="0.35">
      <c r="A14" s="4"/>
      <c r="B14" s="7"/>
      <c r="C14" s="7"/>
      <c r="D14" s="11"/>
      <c r="E14" s="14">
        <f t="shared" si="1"/>
        <v>0</v>
      </c>
      <c r="F14" s="9"/>
      <c r="G14" s="7"/>
      <c r="H14" s="2"/>
      <c r="I14" s="17">
        <f t="shared" si="2"/>
        <v>13340.2</v>
      </c>
      <c r="J14" s="4"/>
      <c r="K14" s="7"/>
      <c r="L14" s="7"/>
      <c r="M14" s="11"/>
      <c r="N14" s="32">
        <f t="shared" si="0"/>
        <v>575</v>
      </c>
      <c r="O14" s="7"/>
      <c r="P14" s="7"/>
      <c r="Q14" s="7"/>
      <c r="R14" s="7"/>
      <c r="S14" s="7"/>
      <c r="T14" s="7">
        <v>575</v>
      </c>
      <c r="U14" s="7"/>
      <c r="V14" s="7"/>
      <c r="W14" s="7"/>
      <c r="X14" s="7"/>
      <c r="Y14" s="7"/>
      <c r="Z14" s="7"/>
      <c r="AA14" s="7"/>
      <c r="AB14" s="7"/>
      <c r="AC14" s="2"/>
    </row>
    <row r="15" spans="1:29" x14ac:dyDescent="0.35">
      <c r="A15" s="4"/>
      <c r="B15" s="7"/>
      <c r="C15" s="7"/>
      <c r="D15" s="11"/>
      <c r="E15" s="14">
        <f t="shared" si="1"/>
        <v>0</v>
      </c>
      <c r="F15" s="9"/>
      <c r="G15" s="7"/>
      <c r="H15" s="2"/>
      <c r="I15" s="17">
        <f t="shared" si="2"/>
        <v>13340.2</v>
      </c>
      <c r="J15" s="4"/>
      <c r="K15" s="7"/>
      <c r="L15" s="7"/>
      <c r="M15" s="11"/>
      <c r="N15" s="32">
        <f t="shared" si="0"/>
        <v>0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2"/>
    </row>
    <row r="16" spans="1:29" x14ac:dyDescent="0.35">
      <c r="A16" s="4"/>
      <c r="B16" s="7"/>
      <c r="C16" s="7"/>
      <c r="D16" s="11"/>
      <c r="E16" s="14">
        <f t="shared" si="1"/>
        <v>0</v>
      </c>
      <c r="F16" s="9"/>
      <c r="G16" s="7"/>
      <c r="H16" s="2"/>
      <c r="I16" s="17">
        <f t="shared" si="2"/>
        <v>13340.2</v>
      </c>
      <c r="J16" s="4"/>
      <c r="K16" s="7"/>
      <c r="L16" s="7"/>
      <c r="M16" s="11"/>
      <c r="N16" s="32">
        <f t="shared" si="0"/>
        <v>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2"/>
    </row>
    <row r="17" spans="1:29" x14ac:dyDescent="0.35">
      <c r="A17" s="4"/>
      <c r="B17" s="7"/>
      <c r="C17" s="7"/>
      <c r="D17" s="11"/>
      <c r="E17" s="14">
        <f t="shared" si="1"/>
        <v>0</v>
      </c>
      <c r="F17" s="9"/>
      <c r="G17" s="7"/>
      <c r="H17" s="2"/>
      <c r="I17" s="17">
        <f t="shared" si="2"/>
        <v>13340.2</v>
      </c>
      <c r="J17" s="4"/>
      <c r="K17" s="7"/>
      <c r="L17" s="7"/>
      <c r="M17" s="11"/>
      <c r="N17" s="32">
        <f t="shared" si="0"/>
        <v>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2"/>
    </row>
    <row r="18" spans="1:29" x14ac:dyDescent="0.35">
      <c r="A18" s="4"/>
      <c r="B18" s="7"/>
      <c r="C18" s="7"/>
      <c r="D18" s="11"/>
      <c r="E18" s="14">
        <f t="shared" si="1"/>
        <v>0</v>
      </c>
      <c r="F18" s="9"/>
      <c r="G18" s="7"/>
      <c r="H18" s="2"/>
      <c r="I18" s="17">
        <f t="shared" si="2"/>
        <v>13340.2</v>
      </c>
      <c r="J18" s="4"/>
      <c r="K18" s="7"/>
      <c r="L18" s="7"/>
      <c r="M18" s="11"/>
      <c r="N18" s="32">
        <f t="shared" si="0"/>
        <v>0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2"/>
    </row>
    <row r="19" spans="1:29" x14ac:dyDescent="0.35">
      <c r="A19" s="4"/>
      <c r="B19" s="7"/>
      <c r="C19" s="7"/>
      <c r="D19" s="11"/>
      <c r="E19" s="14">
        <f t="shared" si="1"/>
        <v>0</v>
      </c>
      <c r="F19" s="9"/>
      <c r="G19" s="7"/>
      <c r="H19" s="2"/>
      <c r="I19" s="17">
        <f t="shared" si="2"/>
        <v>13340.2</v>
      </c>
      <c r="J19" s="4"/>
      <c r="K19" s="7"/>
      <c r="L19" s="7"/>
      <c r="M19" s="11"/>
      <c r="N19" s="32">
        <f t="shared" si="0"/>
        <v>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2"/>
    </row>
    <row r="20" spans="1:29" x14ac:dyDescent="0.35">
      <c r="A20" s="4"/>
      <c r="B20" s="7"/>
      <c r="C20" s="7"/>
      <c r="D20" s="11"/>
      <c r="E20" s="14">
        <f t="shared" si="1"/>
        <v>0</v>
      </c>
      <c r="F20" s="9"/>
      <c r="G20" s="7"/>
      <c r="H20" s="2"/>
      <c r="I20" s="17">
        <f t="shared" si="2"/>
        <v>13340.2</v>
      </c>
      <c r="J20" s="4"/>
      <c r="K20" s="7"/>
      <c r="L20" s="7"/>
      <c r="M20" s="11"/>
      <c r="N20" s="32">
        <f t="shared" si="0"/>
        <v>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2"/>
    </row>
    <row r="21" spans="1:29" x14ac:dyDescent="0.35">
      <c r="A21" s="4"/>
      <c r="B21" s="7"/>
      <c r="C21" s="7"/>
      <c r="D21" s="11"/>
      <c r="E21" s="14">
        <f t="shared" si="1"/>
        <v>0</v>
      </c>
      <c r="F21" s="9"/>
      <c r="G21" s="7"/>
      <c r="H21" s="2"/>
      <c r="I21" s="17">
        <f t="shared" si="2"/>
        <v>13340.2</v>
      </c>
      <c r="J21" s="4"/>
      <c r="K21" s="7"/>
      <c r="L21" s="7"/>
      <c r="M21" s="11"/>
      <c r="N21" s="32">
        <f t="shared" si="0"/>
        <v>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2"/>
    </row>
    <row r="22" spans="1:29" x14ac:dyDescent="0.35">
      <c r="A22" s="4"/>
      <c r="B22" s="7"/>
      <c r="C22" s="7"/>
      <c r="D22" s="11"/>
      <c r="E22" s="14">
        <f t="shared" si="1"/>
        <v>0</v>
      </c>
      <c r="F22" s="9"/>
      <c r="G22" s="7"/>
      <c r="H22" s="2"/>
      <c r="I22" s="17">
        <f t="shared" si="2"/>
        <v>13340.2</v>
      </c>
      <c r="J22" s="4"/>
      <c r="K22" s="7"/>
      <c r="L22" s="7"/>
      <c r="M22" s="11"/>
      <c r="N22" s="32">
        <f t="shared" si="0"/>
        <v>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2"/>
    </row>
    <row r="23" spans="1:29" x14ac:dyDescent="0.35">
      <c r="A23" s="4"/>
      <c r="B23" s="7"/>
      <c r="C23" s="7"/>
      <c r="D23" s="11"/>
      <c r="E23" s="14">
        <f t="shared" si="1"/>
        <v>0</v>
      </c>
      <c r="F23" s="9"/>
      <c r="G23" s="7"/>
      <c r="H23" s="2"/>
      <c r="I23" s="17">
        <f t="shared" si="2"/>
        <v>13340.2</v>
      </c>
      <c r="J23" s="4"/>
      <c r="K23" s="7"/>
      <c r="L23" s="7"/>
      <c r="M23" s="11"/>
      <c r="N23" s="32">
        <f t="shared" si="0"/>
        <v>0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2"/>
    </row>
    <row r="24" spans="1:29" x14ac:dyDescent="0.35">
      <c r="A24" s="4"/>
      <c r="B24" s="7"/>
      <c r="C24" s="7"/>
      <c r="D24" s="11"/>
      <c r="E24" s="14">
        <f t="shared" si="1"/>
        <v>0</v>
      </c>
      <c r="F24" s="9"/>
      <c r="G24" s="7"/>
      <c r="H24" s="2"/>
      <c r="I24" s="17">
        <f t="shared" si="2"/>
        <v>13340.2</v>
      </c>
      <c r="J24" s="4"/>
      <c r="K24" s="7"/>
      <c r="L24" s="7"/>
      <c r="M24" s="11"/>
      <c r="N24" s="32">
        <f t="shared" si="0"/>
        <v>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2"/>
    </row>
    <row r="25" spans="1:29" x14ac:dyDescent="0.35">
      <c r="A25" s="4"/>
      <c r="B25" s="7"/>
      <c r="C25" s="7"/>
      <c r="D25" s="11"/>
      <c r="E25" s="14">
        <f t="shared" si="1"/>
        <v>0</v>
      </c>
      <c r="F25" s="9"/>
      <c r="G25" s="7"/>
      <c r="H25" s="2"/>
      <c r="I25" s="17">
        <f t="shared" si="2"/>
        <v>13340.2</v>
      </c>
      <c r="J25" s="4"/>
      <c r="K25" s="7"/>
      <c r="L25" s="7"/>
      <c r="M25" s="11"/>
      <c r="N25" s="32">
        <f t="shared" si="0"/>
        <v>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2"/>
    </row>
    <row r="26" spans="1:29" x14ac:dyDescent="0.35">
      <c r="A26" s="4"/>
      <c r="B26" s="7"/>
      <c r="C26" s="7"/>
      <c r="D26" s="11"/>
      <c r="E26" s="14">
        <f t="shared" si="1"/>
        <v>0</v>
      </c>
      <c r="F26" s="9"/>
      <c r="G26" s="7"/>
      <c r="H26" s="2"/>
      <c r="I26" s="17">
        <f t="shared" si="2"/>
        <v>13340.2</v>
      </c>
      <c r="J26" s="4"/>
      <c r="K26" s="7"/>
      <c r="L26" s="7"/>
      <c r="M26" s="11"/>
      <c r="N26" s="32">
        <f t="shared" si="0"/>
        <v>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2"/>
    </row>
    <row r="27" spans="1:29" x14ac:dyDescent="0.35">
      <c r="A27" s="4"/>
      <c r="B27" s="7"/>
      <c r="C27" s="7"/>
      <c r="D27" s="11"/>
      <c r="E27" s="14">
        <f t="shared" si="1"/>
        <v>0</v>
      </c>
      <c r="F27" s="9"/>
      <c r="G27" s="7"/>
      <c r="H27" s="2"/>
      <c r="I27" s="17">
        <f t="shared" si="2"/>
        <v>13340.2</v>
      </c>
      <c r="J27" s="4"/>
      <c r="K27" s="7"/>
      <c r="L27" s="7"/>
      <c r="M27" s="11"/>
      <c r="N27" s="32">
        <f t="shared" si="0"/>
        <v>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2"/>
    </row>
    <row r="28" spans="1:29" x14ac:dyDescent="0.35">
      <c r="A28" s="4"/>
      <c r="B28" s="7"/>
      <c r="C28" s="7"/>
      <c r="D28" s="11"/>
      <c r="E28" s="14">
        <f t="shared" si="1"/>
        <v>0</v>
      </c>
      <c r="F28" s="9"/>
      <c r="G28" s="7"/>
      <c r="H28" s="2"/>
      <c r="I28" s="17">
        <f t="shared" si="2"/>
        <v>13340.2</v>
      </c>
      <c r="J28" s="4"/>
      <c r="K28" s="7"/>
      <c r="L28" s="7"/>
      <c r="M28" s="11"/>
      <c r="N28" s="32">
        <f t="shared" si="0"/>
        <v>0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2"/>
    </row>
    <row r="29" spans="1:29" x14ac:dyDescent="0.35">
      <c r="A29" s="4"/>
      <c r="B29" s="7"/>
      <c r="C29" s="7"/>
      <c r="D29" s="11"/>
      <c r="E29" s="14">
        <f t="shared" si="1"/>
        <v>0</v>
      </c>
      <c r="F29" s="9"/>
      <c r="G29" s="7"/>
      <c r="H29" s="2"/>
      <c r="I29" s="17">
        <f t="shared" si="2"/>
        <v>13340.2</v>
      </c>
      <c r="J29" s="4"/>
      <c r="K29" s="7"/>
      <c r="L29" s="7"/>
      <c r="M29" s="11"/>
      <c r="N29" s="32">
        <f t="shared" si="0"/>
        <v>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2"/>
    </row>
    <row r="30" spans="1:29" x14ac:dyDescent="0.35">
      <c r="A30" s="4"/>
      <c r="B30" s="7"/>
      <c r="C30" s="7"/>
      <c r="D30" s="11"/>
      <c r="E30" s="14">
        <f t="shared" si="1"/>
        <v>0</v>
      </c>
      <c r="F30" s="9"/>
      <c r="G30" s="7"/>
      <c r="H30" s="2"/>
      <c r="I30" s="17">
        <f t="shared" si="2"/>
        <v>13340.2</v>
      </c>
      <c r="J30" s="4"/>
      <c r="K30" s="7"/>
      <c r="L30" s="7"/>
      <c r="M30" s="11"/>
      <c r="N30" s="32">
        <f t="shared" si="0"/>
        <v>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2"/>
    </row>
    <row r="31" spans="1:29" x14ac:dyDescent="0.35">
      <c r="A31" s="4"/>
      <c r="B31" s="7"/>
      <c r="C31" s="7"/>
      <c r="D31" s="11"/>
      <c r="E31" s="14">
        <f t="shared" si="1"/>
        <v>0</v>
      </c>
      <c r="F31" s="9"/>
      <c r="G31" s="7"/>
      <c r="H31" s="2"/>
      <c r="I31" s="17">
        <f t="shared" si="2"/>
        <v>13340.2</v>
      </c>
      <c r="J31" s="4"/>
      <c r="K31" s="7"/>
      <c r="L31" s="7"/>
      <c r="M31" s="11"/>
      <c r="N31" s="32">
        <f t="shared" si="0"/>
        <v>0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2"/>
    </row>
    <row r="32" spans="1:29" x14ac:dyDescent="0.35">
      <c r="A32" s="4"/>
      <c r="B32" s="7"/>
      <c r="C32" s="7"/>
      <c r="D32" s="11"/>
      <c r="E32" s="14">
        <f t="shared" si="1"/>
        <v>0</v>
      </c>
      <c r="F32" s="9"/>
      <c r="G32" s="7"/>
      <c r="H32" s="2"/>
      <c r="I32" s="17">
        <f t="shared" si="2"/>
        <v>13340.2</v>
      </c>
      <c r="J32" s="4"/>
      <c r="K32" s="7"/>
      <c r="L32" s="7"/>
      <c r="M32" s="11"/>
      <c r="N32" s="32">
        <f t="shared" si="0"/>
        <v>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2"/>
    </row>
    <row r="33" spans="1:29" x14ac:dyDescent="0.35">
      <c r="A33" s="4"/>
      <c r="B33" s="7"/>
      <c r="C33" s="7"/>
      <c r="D33" s="11"/>
      <c r="E33" s="14">
        <f t="shared" si="1"/>
        <v>0</v>
      </c>
      <c r="F33" s="9"/>
      <c r="G33" s="7"/>
      <c r="H33" s="2"/>
      <c r="I33" s="17">
        <f t="shared" si="2"/>
        <v>13340.2</v>
      </c>
      <c r="J33" s="4"/>
      <c r="K33" s="7"/>
      <c r="L33" s="7"/>
      <c r="M33" s="11"/>
      <c r="N33" s="32">
        <f t="shared" si="0"/>
        <v>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2"/>
    </row>
    <row r="34" spans="1:29" x14ac:dyDescent="0.35">
      <c r="A34" s="4"/>
      <c r="B34" s="7"/>
      <c r="C34" s="7"/>
      <c r="D34" s="11"/>
      <c r="E34" s="14">
        <f t="shared" si="1"/>
        <v>0</v>
      </c>
      <c r="F34" s="9"/>
      <c r="G34" s="7"/>
      <c r="H34" s="2"/>
      <c r="I34" s="17">
        <f t="shared" si="2"/>
        <v>13340.2</v>
      </c>
      <c r="J34" s="4"/>
      <c r="K34" s="7"/>
      <c r="L34" s="7"/>
      <c r="M34" s="11"/>
      <c r="N34" s="32">
        <f t="shared" si="0"/>
        <v>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2"/>
    </row>
    <row r="35" spans="1:29" x14ac:dyDescent="0.35">
      <c r="A35" s="4"/>
      <c r="B35" s="7"/>
      <c r="C35" s="7"/>
      <c r="D35" s="11"/>
      <c r="E35" s="14">
        <f t="shared" si="1"/>
        <v>0</v>
      </c>
      <c r="F35" s="9"/>
      <c r="G35" s="7"/>
      <c r="H35" s="2"/>
      <c r="I35" s="17">
        <f t="shared" si="2"/>
        <v>13340.2</v>
      </c>
      <c r="J35" s="4"/>
      <c r="K35" s="7"/>
      <c r="L35" s="7"/>
      <c r="M35" s="11"/>
      <c r="N35" s="32">
        <f t="shared" si="0"/>
        <v>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2"/>
    </row>
    <row r="36" spans="1:29" x14ac:dyDescent="0.35">
      <c r="A36" s="4"/>
      <c r="B36" s="7"/>
      <c r="C36" s="7"/>
      <c r="D36" s="11"/>
      <c r="E36" s="14">
        <f t="shared" si="1"/>
        <v>0</v>
      </c>
      <c r="F36" s="9"/>
      <c r="G36" s="7"/>
      <c r="H36" s="2"/>
      <c r="I36" s="17">
        <f t="shared" si="2"/>
        <v>13340.2</v>
      </c>
      <c r="J36" s="4"/>
      <c r="K36" s="7"/>
      <c r="L36" s="7"/>
      <c r="M36" s="11"/>
      <c r="N36" s="32">
        <f t="shared" si="0"/>
        <v>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2"/>
    </row>
    <row r="37" spans="1:29" x14ac:dyDescent="0.35">
      <c r="A37" s="4"/>
      <c r="B37" s="7"/>
      <c r="C37" s="7"/>
      <c r="D37" s="11"/>
      <c r="E37" s="14">
        <f t="shared" si="1"/>
        <v>0</v>
      </c>
      <c r="F37" s="9"/>
      <c r="G37" s="7"/>
      <c r="H37" s="2"/>
      <c r="I37" s="17">
        <f t="shared" si="2"/>
        <v>13340.2</v>
      </c>
      <c r="J37" s="4"/>
      <c r="K37" s="7"/>
      <c r="L37" s="7"/>
      <c r="M37" s="11"/>
      <c r="N37" s="32">
        <f t="shared" si="0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2"/>
    </row>
    <row r="38" spans="1:29" x14ac:dyDescent="0.35">
      <c r="A38" s="4"/>
      <c r="B38" s="7"/>
      <c r="C38" s="7"/>
      <c r="D38" s="11"/>
      <c r="E38" s="14">
        <f t="shared" si="1"/>
        <v>0</v>
      </c>
      <c r="F38" s="9"/>
      <c r="G38" s="7"/>
      <c r="H38" s="2"/>
      <c r="I38" s="17">
        <f t="shared" si="2"/>
        <v>13340.2</v>
      </c>
      <c r="J38" s="4"/>
      <c r="K38" s="7"/>
      <c r="L38" s="7"/>
      <c r="M38" s="11"/>
      <c r="N38" s="32">
        <f t="shared" si="0"/>
        <v>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2"/>
    </row>
    <row r="39" spans="1:29" x14ac:dyDescent="0.35">
      <c r="A39" s="4"/>
      <c r="B39" s="7"/>
      <c r="C39" s="7"/>
      <c r="D39" s="11"/>
      <c r="E39" s="14">
        <f t="shared" si="1"/>
        <v>0</v>
      </c>
      <c r="F39" s="9"/>
      <c r="G39" s="7"/>
      <c r="H39" s="2"/>
      <c r="I39" s="17">
        <f t="shared" si="2"/>
        <v>13340.2</v>
      </c>
      <c r="J39" s="4"/>
      <c r="K39" s="7"/>
      <c r="L39" s="7"/>
      <c r="M39" s="11"/>
      <c r="N39" s="32">
        <f t="shared" si="0"/>
        <v>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2"/>
    </row>
    <row r="40" spans="1:29" x14ac:dyDescent="0.35">
      <c r="A40" s="4"/>
      <c r="B40" s="7"/>
      <c r="C40" s="7"/>
      <c r="D40" s="11"/>
      <c r="E40" s="14">
        <f t="shared" si="1"/>
        <v>0</v>
      </c>
      <c r="F40" s="9"/>
      <c r="G40" s="7"/>
      <c r="H40" s="2"/>
      <c r="I40" s="17">
        <f t="shared" si="2"/>
        <v>13340.2</v>
      </c>
      <c r="J40" s="4"/>
      <c r="K40" s="7"/>
      <c r="L40" s="7"/>
      <c r="M40" s="11"/>
      <c r="N40" s="32">
        <f t="shared" si="0"/>
        <v>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2"/>
    </row>
    <row r="41" spans="1:29" x14ac:dyDescent="0.35">
      <c r="A41" s="4"/>
      <c r="B41" s="7"/>
      <c r="C41" s="7"/>
      <c r="D41" s="11"/>
      <c r="E41" s="14">
        <f t="shared" si="1"/>
        <v>0</v>
      </c>
      <c r="F41" s="9"/>
      <c r="G41" s="7"/>
      <c r="H41" s="2"/>
      <c r="I41" s="17">
        <f t="shared" si="2"/>
        <v>13340.2</v>
      </c>
      <c r="J41" s="4"/>
      <c r="K41" s="7"/>
      <c r="L41" s="7"/>
      <c r="M41" s="11"/>
      <c r="N41" s="32">
        <f t="shared" si="0"/>
        <v>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2"/>
    </row>
    <row r="42" spans="1:29" x14ac:dyDescent="0.35">
      <c r="A42" s="4"/>
      <c r="B42" s="7"/>
      <c r="C42" s="7"/>
      <c r="D42" s="11"/>
      <c r="E42" s="14">
        <f t="shared" si="1"/>
        <v>0</v>
      </c>
      <c r="F42" s="9"/>
      <c r="G42" s="7"/>
      <c r="H42" s="2"/>
      <c r="I42" s="17">
        <f t="shared" si="2"/>
        <v>13340.2</v>
      </c>
      <c r="J42" s="4"/>
      <c r="K42" s="7"/>
      <c r="L42" s="7"/>
      <c r="M42" s="11"/>
      <c r="N42" s="32">
        <f t="shared" si="0"/>
        <v>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2"/>
    </row>
    <row r="43" spans="1:29" x14ac:dyDescent="0.35">
      <c r="A43" s="4"/>
      <c r="B43" s="7"/>
      <c r="C43" s="7"/>
      <c r="D43" s="11"/>
      <c r="E43" s="14">
        <f t="shared" si="1"/>
        <v>0</v>
      </c>
      <c r="F43" s="9"/>
      <c r="G43" s="7"/>
      <c r="H43" s="2"/>
      <c r="I43" s="17">
        <f t="shared" si="2"/>
        <v>13340.2</v>
      </c>
      <c r="J43" s="4"/>
      <c r="K43" s="7"/>
      <c r="L43" s="7"/>
      <c r="M43" s="11"/>
      <c r="N43" s="32">
        <f t="shared" si="0"/>
        <v>0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2"/>
    </row>
    <row r="44" spans="1:29" x14ac:dyDescent="0.35">
      <c r="A44" s="4"/>
      <c r="B44" s="7"/>
      <c r="C44" s="7"/>
      <c r="D44" s="11"/>
      <c r="E44" s="14">
        <f t="shared" si="1"/>
        <v>0</v>
      </c>
      <c r="F44" s="9"/>
      <c r="G44" s="7"/>
      <c r="H44" s="2"/>
      <c r="I44" s="17">
        <f t="shared" si="2"/>
        <v>13340.2</v>
      </c>
      <c r="J44" s="4"/>
      <c r="K44" s="7"/>
      <c r="L44" s="7"/>
      <c r="M44" s="11"/>
      <c r="N44" s="32">
        <f t="shared" si="0"/>
        <v>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2"/>
    </row>
    <row r="45" spans="1:29" ht="16" thickBot="1" x14ac:dyDescent="0.4">
      <c r="A45" s="5"/>
      <c r="B45" s="8"/>
      <c r="C45" s="8"/>
      <c r="D45" s="12"/>
      <c r="E45" s="15">
        <f t="shared" si="1"/>
        <v>0</v>
      </c>
      <c r="F45" s="10"/>
      <c r="G45" s="8"/>
      <c r="H45" s="3"/>
      <c r="I45" s="18">
        <f t="shared" si="2"/>
        <v>13340.2</v>
      </c>
      <c r="J45" s="5"/>
      <c r="K45" s="8"/>
      <c r="L45" s="8"/>
      <c r="M45" s="12"/>
      <c r="N45" s="33">
        <f t="shared" si="0"/>
        <v>0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3"/>
    </row>
    <row r="46" spans="1:29" ht="19" thickBot="1" x14ac:dyDescent="0.4">
      <c r="A46" s="86" t="s">
        <v>38</v>
      </c>
      <c r="B46" s="87"/>
      <c r="C46" s="87"/>
      <c r="D46" s="88"/>
      <c r="E46" s="26">
        <f>SUM(E7:E45)</f>
        <v>3460</v>
      </c>
      <c r="F46" s="27">
        <f>SUM(F7:F45)</f>
        <v>3460</v>
      </c>
      <c r="G46" s="27">
        <f t="shared" ref="G46:H46" si="3">SUM(G7:G45)</f>
        <v>0</v>
      </c>
      <c r="H46" s="27">
        <f t="shared" si="3"/>
        <v>0</v>
      </c>
      <c r="I46" s="25">
        <f>I45</f>
        <v>13340.2</v>
      </c>
      <c r="J46" s="89" t="s">
        <v>40</v>
      </c>
      <c r="K46" s="90"/>
      <c r="L46" s="90"/>
      <c r="M46" s="91"/>
      <c r="N46" s="29">
        <f>SUM(N7:N45)</f>
        <v>1727</v>
      </c>
      <c r="O46" s="28">
        <f>SUM(O7:O45)</f>
        <v>1097</v>
      </c>
      <c r="P46" s="28">
        <f t="shared" ref="P46:AC46" si="4">SUM(P7:P45)</f>
        <v>55</v>
      </c>
      <c r="Q46" s="28">
        <f t="shared" si="4"/>
        <v>0</v>
      </c>
      <c r="R46" s="28">
        <f t="shared" si="4"/>
        <v>0</v>
      </c>
      <c r="S46" s="28">
        <f t="shared" si="4"/>
        <v>0</v>
      </c>
      <c r="T46" s="28">
        <f t="shared" si="4"/>
        <v>575</v>
      </c>
      <c r="U46" s="28">
        <f t="shared" si="4"/>
        <v>0</v>
      </c>
      <c r="V46" s="28">
        <f t="shared" si="4"/>
        <v>0</v>
      </c>
      <c r="W46" s="28">
        <f t="shared" si="4"/>
        <v>0</v>
      </c>
      <c r="X46" s="28">
        <f t="shared" si="4"/>
        <v>0</v>
      </c>
      <c r="Y46" s="28">
        <f t="shared" si="4"/>
        <v>0</v>
      </c>
      <c r="Z46" s="28">
        <f t="shared" si="4"/>
        <v>0</v>
      </c>
      <c r="AA46" s="28">
        <f t="shared" si="4"/>
        <v>0</v>
      </c>
      <c r="AB46" s="28">
        <f t="shared" si="4"/>
        <v>0</v>
      </c>
      <c r="AC46" s="28">
        <f t="shared" si="4"/>
        <v>0</v>
      </c>
    </row>
    <row r="47" spans="1:29" ht="16" thickBo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" thickBot="1" x14ac:dyDescent="0.4">
      <c r="A48" s="78" t="s">
        <v>37</v>
      </c>
      <c r="B48" s="79"/>
      <c r="C48" s="79"/>
      <c r="D48" s="80"/>
      <c r="E48" s="53">
        <f>E6+E46</f>
        <v>15305.2</v>
      </c>
      <c r="F48" s="54">
        <f t="shared" ref="F48:H48" si="5">F6+F46</f>
        <v>15120</v>
      </c>
      <c r="G48" s="55">
        <f t="shared" si="5"/>
        <v>185.2</v>
      </c>
      <c r="H48" s="56">
        <f t="shared" si="5"/>
        <v>0</v>
      </c>
      <c r="I48" s="53">
        <f>I46</f>
        <v>13340.2</v>
      </c>
      <c r="J48" s="78" t="s">
        <v>39</v>
      </c>
      <c r="K48" s="79"/>
      <c r="L48" s="79"/>
      <c r="M48" s="80"/>
      <c r="N48" s="53">
        <f>N6+N46</f>
        <v>1965</v>
      </c>
      <c r="O48" s="54">
        <f t="shared" ref="O48:AC48" si="6">O6+O46</f>
        <v>1187</v>
      </c>
      <c r="P48" s="55">
        <f t="shared" si="6"/>
        <v>203</v>
      </c>
      <c r="Q48" s="55">
        <f t="shared" si="6"/>
        <v>0</v>
      </c>
      <c r="R48" s="55">
        <f t="shared" si="6"/>
        <v>0</v>
      </c>
      <c r="S48" s="55">
        <f t="shared" si="6"/>
        <v>0</v>
      </c>
      <c r="T48" s="55">
        <f t="shared" si="6"/>
        <v>575</v>
      </c>
      <c r="U48" s="55">
        <f t="shared" si="6"/>
        <v>0</v>
      </c>
      <c r="V48" s="55">
        <f t="shared" si="6"/>
        <v>0</v>
      </c>
      <c r="W48" s="55">
        <f t="shared" si="6"/>
        <v>0</v>
      </c>
      <c r="X48" s="55">
        <f t="shared" si="6"/>
        <v>0</v>
      </c>
      <c r="Y48" s="55">
        <f t="shared" si="6"/>
        <v>0</v>
      </c>
      <c r="Z48" s="55">
        <f t="shared" si="6"/>
        <v>0</v>
      </c>
      <c r="AA48" s="55">
        <f t="shared" si="6"/>
        <v>0</v>
      </c>
      <c r="AB48" s="55">
        <f t="shared" si="6"/>
        <v>0</v>
      </c>
      <c r="AC48" s="56">
        <f t="shared" si="6"/>
        <v>0</v>
      </c>
    </row>
    <row r="49" spans="1:29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</sheetData>
  <mergeCells count="18">
    <mergeCell ref="R3:Y3"/>
    <mergeCell ref="A46:D46"/>
    <mergeCell ref="J46:M46"/>
    <mergeCell ref="B2:H2"/>
    <mergeCell ref="J2:AC2"/>
    <mergeCell ref="A3:A4"/>
    <mergeCell ref="B3:B4"/>
    <mergeCell ref="C3:C4"/>
    <mergeCell ref="D3:D4"/>
    <mergeCell ref="E3:E4"/>
    <mergeCell ref="F3:F4"/>
    <mergeCell ref="G3:G4"/>
    <mergeCell ref="H3:H4"/>
    <mergeCell ref="A48:D48"/>
    <mergeCell ref="J48:M48"/>
    <mergeCell ref="I3:I4"/>
    <mergeCell ref="N3:N4"/>
    <mergeCell ref="O3:Q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C94E-CB9D-7C40-BD90-703A22AEBC2F}">
  <dimension ref="A1:AC50"/>
  <sheetViews>
    <sheetView workbookViewId="0">
      <selection activeCell="F6" sqref="F6"/>
    </sheetView>
  </sheetViews>
  <sheetFormatPr defaultColWidth="10.6640625" defaultRowHeight="15.5" x14ac:dyDescent="0.35"/>
  <cols>
    <col min="2" max="2" width="12" customWidth="1"/>
    <col min="3" max="3" width="25.83203125" customWidth="1"/>
    <col min="4" max="4" width="16.1640625" customWidth="1"/>
    <col min="5" max="5" width="13.83203125" customWidth="1"/>
    <col min="6" max="6" width="12.83203125" customWidth="1"/>
    <col min="7" max="7" width="13" customWidth="1"/>
    <col min="8" max="8" width="13.6640625" customWidth="1"/>
    <col min="9" max="9" width="13.5" customWidth="1"/>
    <col min="12" max="12" width="25.1640625" customWidth="1"/>
    <col min="13" max="14" width="14.83203125" customWidth="1"/>
    <col min="15" max="15" width="12.1640625" bestFit="1" customWidth="1"/>
    <col min="16" max="18" width="11" bestFit="1" customWidth="1"/>
    <col min="19" max="19" width="14.1640625" customWidth="1"/>
    <col min="20" max="20" width="14.83203125" customWidth="1"/>
    <col min="21" max="21" width="13.5" customWidth="1"/>
    <col min="22" max="23" width="11" customWidth="1"/>
    <col min="24" max="24" width="13.83203125" customWidth="1"/>
    <col min="25" max="26" width="11" bestFit="1" customWidth="1"/>
    <col min="27" max="27" width="12.6640625" customWidth="1"/>
    <col min="28" max="29" width="11" bestFit="1" customWidth="1"/>
  </cols>
  <sheetData>
    <row r="1" spans="1:29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" thickBot="1" x14ac:dyDescent="0.4">
      <c r="A2" s="13"/>
      <c r="B2" s="104" t="s">
        <v>0</v>
      </c>
      <c r="C2" s="104"/>
      <c r="D2" s="104"/>
      <c r="E2" s="104"/>
      <c r="F2" s="104"/>
      <c r="G2" s="104"/>
      <c r="H2" s="105"/>
      <c r="I2" s="30" t="s">
        <v>7</v>
      </c>
      <c r="J2" s="83" t="s">
        <v>1</v>
      </c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5"/>
    </row>
    <row r="3" spans="1:29" ht="31.5" thickTop="1" x14ac:dyDescent="0.35">
      <c r="A3" s="92" t="s">
        <v>23</v>
      </c>
      <c r="B3" s="94" t="s">
        <v>2</v>
      </c>
      <c r="C3" s="96" t="s">
        <v>3</v>
      </c>
      <c r="D3" s="98" t="s">
        <v>34</v>
      </c>
      <c r="E3" s="100" t="s">
        <v>9</v>
      </c>
      <c r="F3" s="102" t="s">
        <v>4</v>
      </c>
      <c r="G3" s="96" t="s">
        <v>5</v>
      </c>
      <c r="H3" s="109" t="s">
        <v>6</v>
      </c>
      <c r="I3" s="111" t="s">
        <v>30</v>
      </c>
      <c r="J3" s="34" t="s">
        <v>23</v>
      </c>
      <c r="K3" s="35" t="s">
        <v>2</v>
      </c>
      <c r="L3" s="35" t="s">
        <v>3</v>
      </c>
      <c r="M3" s="36" t="s">
        <v>8</v>
      </c>
      <c r="N3" s="81" t="s">
        <v>9</v>
      </c>
      <c r="O3" s="106" t="s">
        <v>13</v>
      </c>
      <c r="P3" s="107"/>
      <c r="Q3" s="108"/>
      <c r="R3" s="106" t="s">
        <v>17</v>
      </c>
      <c r="S3" s="107"/>
      <c r="T3" s="107"/>
      <c r="U3" s="107"/>
      <c r="V3" s="107"/>
      <c r="W3" s="107"/>
      <c r="X3" s="107"/>
      <c r="Y3" s="108"/>
      <c r="Z3" s="37" t="s">
        <v>20</v>
      </c>
      <c r="AA3" s="37" t="s">
        <v>21</v>
      </c>
      <c r="AB3" s="38" t="s">
        <v>22</v>
      </c>
      <c r="AC3" s="39" t="s">
        <v>24</v>
      </c>
    </row>
    <row r="4" spans="1:29" ht="31" x14ac:dyDescent="0.35">
      <c r="A4" s="93"/>
      <c r="B4" s="95"/>
      <c r="C4" s="97"/>
      <c r="D4" s="99"/>
      <c r="E4" s="101"/>
      <c r="F4" s="103"/>
      <c r="G4" s="97"/>
      <c r="H4" s="110"/>
      <c r="I4" s="112"/>
      <c r="J4" s="20"/>
      <c r="K4" s="21"/>
      <c r="L4" s="21"/>
      <c r="M4" s="31"/>
      <c r="N4" s="82"/>
      <c r="O4" s="22" t="s">
        <v>14</v>
      </c>
      <c r="P4" s="23" t="s">
        <v>15</v>
      </c>
      <c r="Q4" s="23" t="s">
        <v>16</v>
      </c>
      <c r="R4" s="23" t="s">
        <v>18</v>
      </c>
      <c r="S4" s="23" t="s">
        <v>10</v>
      </c>
      <c r="T4" s="23" t="s">
        <v>11</v>
      </c>
      <c r="U4" s="23" t="s">
        <v>35</v>
      </c>
      <c r="V4" s="23" t="s">
        <v>41</v>
      </c>
      <c r="W4" s="23" t="s">
        <v>31</v>
      </c>
      <c r="X4" s="23" t="s">
        <v>19</v>
      </c>
      <c r="Y4" s="23" t="s">
        <v>12</v>
      </c>
      <c r="Z4" s="24"/>
      <c r="AA4" s="24"/>
      <c r="AB4" s="24"/>
      <c r="AC4" s="19"/>
    </row>
    <row r="5" spans="1:29" x14ac:dyDescent="0.35">
      <c r="A5" s="57" t="s">
        <v>25</v>
      </c>
      <c r="B5" s="58">
        <v>44927</v>
      </c>
      <c r="C5" s="59" t="s">
        <v>26</v>
      </c>
      <c r="D5" s="60" t="s">
        <v>27</v>
      </c>
      <c r="E5" s="61">
        <f>SUM(F5:H5)</f>
        <v>3500</v>
      </c>
      <c r="F5" s="62">
        <v>3500</v>
      </c>
      <c r="G5" s="59"/>
      <c r="H5" s="63"/>
      <c r="I5" s="64">
        <f>E5-N5</f>
        <v>140</v>
      </c>
      <c r="J5" s="57" t="s">
        <v>25</v>
      </c>
      <c r="K5" s="58">
        <v>44927</v>
      </c>
      <c r="L5" s="59"/>
      <c r="M5" s="60" t="s">
        <v>28</v>
      </c>
      <c r="N5" s="61">
        <f t="shared" ref="N5:N45" si="0">SUM(O5:AC5)</f>
        <v>3360</v>
      </c>
      <c r="O5" s="59">
        <v>500</v>
      </c>
      <c r="P5" s="59">
        <v>50</v>
      </c>
      <c r="Q5" s="59">
        <v>30</v>
      </c>
      <c r="R5" s="59">
        <v>350</v>
      </c>
      <c r="S5" s="59">
        <v>450</v>
      </c>
      <c r="T5" s="59">
        <v>1900</v>
      </c>
      <c r="U5" s="59">
        <v>0</v>
      </c>
      <c r="V5" s="59"/>
      <c r="W5" s="59"/>
      <c r="X5" s="59">
        <v>0</v>
      </c>
      <c r="Y5" s="59">
        <v>80</v>
      </c>
      <c r="Z5" s="59">
        <v>0</v>
      </c>
      <c r="AA5" s="59">
        <v>0</v>
      </c>
      <c r="AB5" s="59">
        <v>0</v>
      </c>
      <c r="AC5" s="63">
        <v>0</v>
      </c>
    </row>
    <row r="6" spans="1:29" x14ac:dyDescent="0.35">
      <c r="A6" s="74" t="s">
        <v>29</v>
      </c>
      <c r="B6" s="75">
        <v>44926</v>
      </c>
      <c r="C6" s="76"/>
      <c r="D6" s="77"/>
      <c r="E6" s="45">
        <f>SUM(F6:H6)</f>
        <v>15305.2</v>
      </c>
      <c r="F6" s="69">
        <f>'Oct - Dec 22'!F48</f>
        <v>15120</v>
      </c>
      <c r="G6" s="69">
        <f>'Oct - Dec 22'!G48</f>
        <v>185.2</v>
      </c>
      <c r="H6" s="69">
        <f>'Oct - Dec 22'!H48</f>
        <v>0</v>
      </c>
      <c r="I6" s="16">
        <f>E6-N6</f>
        <v>13340.2</v>
      </c>
      <c r="J6" s="68" t="s">
        <v>29</v>
      </c>
      <c r="K6" s="71">
        <v>44926</v>
      </c>
      <c r="L6" s="72"/>
      <c r="M6" s="73"/>
      <c r="N6" s="51">
        <f t="shared" si="0"/>
        <v>1965</v>
      </c>
      <c r="O6" s="70">
        <f>'Oct - Dec 22'!O48</f>
        <v>1187</v>
      </c>
      <c r="P6" s="70">
        <f>'Oct - Dec 22'!P48</f>
        <v>203</v>
      </c>
      <c r="Q6" s="70">
        <f>'Oct - Dec 22'!Q48</f>
        <v>0</v>
      </c>
      <c r="R6" s="70">
        <f>'Oct - Dec 22'!R48</f>
        <v>0</v>
      </c>
      <c r="S6" s="70">
        <f>'Oct - Dec 22'!S48</f>
        <v>0</v>
      </c>
      <c r="T6" s="70">
        <f>'Oct - Dec 22'!T48</f>
        <v>575</v>
      </c>
      <c r="U6" s="70">
        <f>'Oct - Dec 22'!U48</f>
        <v>0</v>
      </c>
      <c r="V6" s="70">
        <f>'Oct - Dec 22'!V48</f>
        <v>0</v>
      </c>
      <c r="W6" s="70">
        <f>'Oct - Dec 22'!W48</f>
        <v>0</v>
      </c>
      <c r="X6" s="70">
        <f>'Oct - Dec 22'!X48</f>
        <v>0</v>
      </c>
      <c r="Y6" s="70">
        <f>'Oct - Dec 22'!Y48</f>
        <v>0</v>
      </c>
      <c r="Z6" s="70">
        <f>'Oct - Dec 22'!Z48</f>
        <v>0</v>
      </c>
      <c r="AA6" s="70">
        <f>'Oct - Dec 22'!AA48</f>
        <v>0</v>
      </c>
      <c r="AB6" s="70">
        <f>'Oct - Dec 22'!AB48</f>
        <v>0</v>
      </c>
      <c r="AC6" s="70">
        <f>'Oct - Dec 22'!AC48</f>
        <v>0</v>
      </c>
    </row>
    <row r="7" spans="1:29" x14ac:dyDescent="0.35">
      <c r="A7" s="4"/>
      <c r="B7" s="6">
        <v>44927</v>
      </c>
      <c r="C7" s="7" t="s">
        <v>33</v>
      </c>
      <c r="D7" s="11" t="s">
        <v>27</v>
      </c>
      <c r="E7" s="14">
        <f t="shared" ref="E7:E45" si="1">SUM(F7:H7)</f>
        <v>0</v>
      </c>
      <c r="F7" s="9"/>
      <c r="G7" s="7"/>
      <c r="H7" s="2"/>
      <c r="I7" s="17">
        <f t="shared" ref="I7:I45" si="2">I6+E7-N7</f>
        <v>12890.2</v>
      </c>
      <c r="J7" s="4"/>
      <c r="K7" s="6">
        <v>44927</v>
      </c>
      <c r="L7" s="7"/>
      <c r="M7" s="11"/>
      <c r="N7" s="32">
        <f t="shared" si="0"/>
        <v>450</v>
      </c>
      <c r="O7" s="7">
        <v>450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2"/>
    </row>
    <row r="8" spans="1:29" x14ac:dyDescent="0.35">
      <c r="A8" s="4"/>
      <c r="B8" s="7"/>
      <c r="C8" s="7"/>
      <c r="D8" s="11"/>
      <c r="E8" s="14">
        <f t="shared" si="1"/>
        <v>0</v>
      </c>
      <c r="F8" s="9"/>
      <c r="G8" s="7"/>
      <c r="H8" s="2"/>
      <c r="I8" s="17">
        <f t="shared" si="2"/>
        <v>12835.2</v>
      </c>
      <c r="J8" s="4"/>
      <c r="K8" s="7"/>
      <c r="L8" s="7"/>
      <c r="M8" s="11"/>
      <c r="N8" s="32">
        <f t="shared" si="0"/>
        <v>55</v>
      </c>
      <c r="O8" s="7"/>
      <c r="P8" s="7">
        <v>55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2"/>
    </row>
    <row r="9" spans="1:29" x14ac:dyDescent="0.35">
      <c r="A9" s="4"/>
      <c r="B9" s="7"/>
      <c r="C9" s="7"/>
      <c r="D9" s="11"/>
      <c r="E9" s="14">
        <f t="shared" si="1"/>
        <v>0</v>
      </c>
      <c r="F9" s="9"/>
      <c r="G9" s="7"/>
      <c r="H9" s="2"/>
      <c r="I9" s="17">
        <f t="shared" si="2"/>
        <v>12835.2</v>
      </c>
      <c r="J9" s="4"/>
      <c r="K9" s="7"/>
      <c r="L9" s="7"/>
      <c r="M9" s="11"/>
      <c r="N9" s="32">
        <f t="shared" si="0"/>
        <v>0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2"/>
    </row>
    <row r="10" spans="1:29" x14ac:dyDescent="0.35">
      <c r="A10" s="4"/>
      <c r="B10" s="6"/>
      <c r="C10" s="7" t="s">
        <v>32</v>
      </c>
      <c r="D10" s="11"/>
      <c r="E10" s="14">
        <f t="shared" si="1"/>
        <v>3460</v>
      </c>
      <c r="F10" s="9">
        <v>3460</v>
      </c>
      <c r="G10" s="7"/>
      <c r="H10" s="2"/>
      <c r="I10" s="17">
        <f t="shared" si="2"/>
        <v>15648.2</v>
      </c>
      <c r="J10" s="4"/>
      <c r="K10" s="7"/>
      <c r="L10" s="7"/>
      <c r="M10" s="11"/>
      <c r="N10" s="32">
        <f t="shared" si="0"/>
        <v>647</v>
      </c>
      <c r="O10" s="7">
        <v>647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2"/>
    </row>
    <row r="11" spans="1:29" x14ac:dyDescent="0.35">
      <c r="A11" s="4"/>
      <c r="B11" s="7"/>
      <c r="C11" s="7"/>
      <c r="D11" s="11"/>
      <c r="E11" s="14">
        <f t="shared" si="1"/>
        <v>0</v>
      </c>
      <c r="F11" s="9"/>
      <c r="G11" s="7"/>
      <c r="H11" s="2"/>
      <c r="I11" s="17">
        <f t="shared" si="2"/>
        <v>15648.2</v>
      </c>
      <c r="J11" s="4"/>
      <c r="K11" s="7"/>
      <c r="L11" s="7"/>
      <c r="M11" s="11"/>
      <c r="N11" s="32">
        <f t="shared" si="0"/>
        <v>0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2"/>
    </row>
    <row r="12" spans="1:29" x14ac:dyDescent="0.35">
      <c r="A12" s="4"/>
      <c r="B12" s="7"/>
      <c r="C12" s="7"/>
      <c r="D12" s="11"/>
      <c r="E12" s="14">
        <f t="shared" si="1"/>
        <v>0</v>
      </c>
      <c r="F12" s="9"/>
      <c r="G12" s="7"/>
      <c r="H12" s="2"/>
      <c r="I12" s="17">
        <f t="shared" si="2"/>
        <v>15648.2</v>
      </c>
      <c r="J12" s="4"/>
      <c r="K12" s="7"/>
      <c r="L12" s="7"/>
      <c r="M12" s="11"/>
      <c r="N12" s="32">
        <f t="shared" si="0"/>
        <v>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2"/>
    </row>
    <row r="13" spans="1:29" x14ac:dyDescent="0.35">
      <c r="A13" s="4"/>
      <c r="B13" s="7"/>
      <c r="C13" s="7"/>
      <c r="D13" s="11"/>
      <c r="E13" s="14">
        <f t="shared" si="1"/>
        <v>876</v>
      </c>
      <c r="F13" s="9"/>
      <c r="G13" s="7">
        <v>876</v>
      </c>
      <c r="H13" s="2"/>
      <c r="I13" s="17">
        <f t="shared" si="2"/>
        <v>16524.2</v>
      </c>
      <c r="J13" s="4"/>
      <c r="K13" s="7"/>
      <c r="L13" s="7"/>
      <c r="M13" s="11"/>
      <c r="N13" s="32">
        <f t="shared" si="0"/>
        <v>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2"/>
    </row>
    <row r="14" spans="1:29" x14ac:dyDescent="0.35">
      <c r="A14" s="4"/>
      <c r="B14" s="7"/>
      <c r="C14" s="7"/>
      <c r="D14" s="11"/>
      <c r="E14" s="14">
        <f t="shared" si="1"/>
        <v>0</v>
      </c>
      <c r="F14" s="9"/>
      <c r="G14" s="7"/>
      <c r="H14" s="2"/>
      <c r="I14" s="17">
        <f t="shared" si="2"/>
        <v>15899.2</v>
      </c>
      <c r="J14" s="4"/>
      <c r="K14" s="7"/>
      <c r="L14" s="7"/>
      <c r="M14" s="11"/>
      <c r="N14" s="32">
        <f t="shared" si="0"/>
        <v>625</v>
      </c>
      <c r="O14" s="7"/>
      <c r="P14" s="7">
        <v>50</v>
      </c>
      <c r="Q14" s="7"/>
      <c r="R14" s="7"/>
      <c r="S14" s="7"/>
      <c r="T14" s="7">
        <v>575</v>
      </c>
      <c r="U14" s="7"/>
      <c r="V14" s="7"/>
      <c r="W14" s="7"/>
      <c r="X14" s="7"/>
      <c r="Y14" s="7"/>
      <c r="Z14" s="7"/>
      <c r="AA14" s="7"/>
      <c r="AB14" s="7"/>
      <c r="AC14" s="2"/>
    </row>
    <row r="15" spans="1:29" x14ac:dyDescent="0.35">
      <c r="A15" s="4"/>
      <c r="B15" s="7"/>
      <c r="C15" s="7"/>
      <c r="D15" s="11"/>
      <c r="E15" s="14">
        <f t="shared" si="1"/>
        <v>0</v>
      </c>
      <c r="F15" s="9"/>
      <c r="G15" s="7"/>
      <c r="H15" s="2"/>
      <c r="I15" s="17">
        <f t="shared" si="2"/>
        <v>15029.2</v>
      </c>
      <c r="J15" s="4"/>
      <c r="K15" s="7"/>
      <c r="L15" s="7"/>
      <c r="M15" s="11"/>
      <c r="N15" s="32">
        <f t="shared" si="0"/>
        <v>870</v>
      </c>
      <c r="O15" s="7">
        <v>870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2"/>
    </row>
    <row r="16" spans="1:29" x14ac:dyDescent="0.35">
      <c r="A16" s="4"/>
      <c r="B16" s="7"/>
      <c r="C16" s="7"/>
      <c r="D16" s="11"/>
      <c r="E16" s="14">
        <f t="shared" si="1"/>
        <v>0</v>
      </c>
      <c r="F16" s="9"/>
      <c r="G16" s="7"/>
      <c r="H16" s="2"/>
      <c r="I16" s="17">
        <f t="shared" si="2"/>
        <v>15029.2</v>
      </c>
      <c r="J16" s="4"/>
      <c r="K16" s="7"/>
      <c r="L16" s="7"/>
      <c r="M16" s="11"/>
      <c r="N16" s="32">
        <f t="shared" si="0"/>
        <v>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2"/>
    </row>
    <row r="17" spans="1:29" x14ac:dyDescent="0.35">
      <c r="A17" s="4"/>
      <c r="B17" s="7"/>
      <c r="C17" s="7"/>
      <c r="D17" s="11"/>
      <c r="E17" s="14">
        <f t="shared" si="1"/>
        <v>0</v>
      </c>
      <c r="F17" s="9"/>
      <c r="G17" s="7"/>
      <c r="H17" s="2"/>
      <c r="I17" s="17">
        <f t="shared" si="2"/>
        <v>15029.2</v>
      </c>
      <c r="J17" s="4"/>
      <c r="K17" s="7"/>
      <c r="L17" s="7"/>
      <c r="M17" s="11"/>
      <c r="N17" s="32">
        <f t="shared" si="0"/>
        <v>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2"/>
    </row>
    <row r="18" spans="1:29" x14ac:dyDescent="0.35">
      <c r="A18" s="4"/>
      <c r="B18" s="7"/>
      <c r="C18" s="7"/>
      <c r="D18" s="11"/>
      <c r="E18" s="14">
        <f t="shared" si="1"/>
        <v>0</v>
      </c>
      <c r="F18" s="9"/>
      <c r="G18" s="7"/>
      <c r="H18" s="2"/>
      <c r="I18" s="17">
        <f t="shared" si="2"/>
        <v>15029.2</v>
      </c>
      <c r="J18" s="4"/>
      <c r="K18" s="7"/>
      <c r="L18" s="7"/>
      <c r="M18" s="11"/>
      <c r="N18" s="32">
        <f t="shared" si="0"/>
        <v>0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2"/>
    </row>
    <row r="19" spans="1:29" x14ac:dyDescent="0.35">
      <c r="A19" s="4"/>
      <c r="B19" s="7"/>
      <c r="C19" s="7"/>
      <c r="D19" s="11"/>
      <c r="E19" s="14">
        <f t="shared" si="1"/>
        <v>0</v>
      </c>
      <c r="F19" s="9"/>
      <c r="G19" s="7"/>
      <c r="H19" s="2"/>
      <c r="I19" s="17">
        <f t="shared" si="2"/>
        <v>15029.2</v>
      </c>
      <c r="J19" s="4"/>
      <c r="K19" s="7"/>
      <c r="L19" s="7"/>
      <c r="M19" s="11"/>
      <c r="N19" s="32">
        <f t="shared" si="0"/>
        <v>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2"/>
    </row>
    <row r="20" spans="1:29" x14ac:dyDescent="0.35">
      <c r="A20" s="4"/>
      <c r="B20" s="7"/>
      <c r="C20" s="7"/>
      <c r="D20" s="11"/>
      <c r="E20" s="14">
        <f t="shared" si="1"/>
        <v>0</v>
      </c>
      <c r="F20" s="9"/>
      <c r="G20" s="7"/>
      <c r="H20" s="2"/>
      <c r="I20" s="17">
        <f t="shared" si="2"/>
        <v>15029.2</v>
      </c>
      <c r="J20" s="4"/>
      <c r="K20" s="7"/>
      <c r="L20" s="7"/>
      <c r="M20" s="11"/>
      <c r="N20" s="32">
        <f t="shared" si="0"/>
        <v>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2"/>
    </row>
    <row r="21" spans="1:29" x14ac:dyDescent="0.35">
      <c r="A21" s="4"/>
      <c r="B21" s="7"/>
      <c r="C21" s="7"/>
      <c r="D21" s="11"/>
      <c r="E21" s="14">
        <f t="shared" si="1"/>
        <v>0</v>
      </c>
      <c r="F21" s="9"/>
      <c r="G21" s="7"/>
      <c r="H21" s="2"/>
      <c r="I21" s="17">
        <f t="shared" si="2"/>
        <v>15029.2</v>
      </c>
      <c r="J21" s="4"/>
      <c r="K21" s="7"/>
      <c r="L21" s="7"/>
      <c r="M21" s="11"/>
      <c r="N21" s="32">
        <f t="shared" si="0"/>
        <v>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2"/>
    </row>
    <row r="22" spans="1:29" x14ac:dyDescent="0.35">
      <c r="A22" s="4"/>
      <c r="B22" s="7"/>
      <c r="C22" s="7"/>
      <c r="D22" s="11"/>
      <c r="E22" s="14">
        <f t="shared" si="1"/>
        <v>0</v>
      </c>
      <c r="F22" s="9"/>
      <c r="G22" s="7"/>
      <c r="H22" s="2"/>
      <c r="I22" s="17">
        <f t="shared" si="2"/>
        <v>15029.2</v>
      </c>
      <c r="J22" s="4"/>
      <c r="K22" s="7"/>
      <c r="L22" s="7"/>
      <c r="M22" s="11"/>
      <c r="N22" s="32">
        <f t="shared" si="0"/>
        <v>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2"/>
    </row>
    <row r="23" spans="1:29" x14ac:dyDescent="0.35">
      <c r="A23" s="4"/>
      <c r="B23" s="7"/>
      <c r="C23" s="7"/>
      <c r="D23" s="11"/>
      <c r="E23" s="14">
        <f t="shared" si="1"/>
        <v>0</v>
      </c>
      <c r="F23" s="9"/>
      <c r="G23" s="7"/>
      <c r="H23" s="2"/>
      <c r="I23" s="17">
        <f t="shared" si="2"/>
        <v>15029.2</v>
      </c>
      <c r="J23" s="4"/>
      <c r="K23" s="7"/>
      <c r="L23" s="7"/>
      <c r="M23" s="11"/>
      <c r="N23" s="32">
        <f t="shared" si="0"/>
        <v>0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2"/>
    </row>
    <row r="24" spans="1:29" x14ac:dyDescent="0.35">
      <c r="A24" s="4"/>
      <c r="B24" s="7"/>
      <c r="C24" s="7"/>
      <c r="D24" s="11"/>
      <c r="E24" s="14">
        <f t="shared" si="1"/>
        <v>0</v>
      </c>
      <c r="F24" s="9"/>
      <c r="G24" s="7"/>
      <c r="H24" s="2"/>
      <c r="I24" s="17">
        <f t="shared" si="2"/>
        <v>15029.2</v>
      </c>
      <c r="J24" s="4"/>
      <c r="K24" s="7"/>
      <c r="L24" s="7"/>
      <c r="M24" s="11"/>
      <c r="N24" s="32">
        <f t="shared" si="0"/>
        <v>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2"/>
    </row>
    <row r="25" spans="1:29" x14ac:dyDescent="0.35">
      <c r="A25" s="4"/>
      <c r="B25" s="7"/>
      <c r="C25" s="7"/>
      <c r="D25" s="11"/>
      <c r="E25" s="14">
        <f t="shared" si="1"/>
        <v>0</v>
      </c>
      <c r="F25" s="9"/>
      <c r="G25" s="7"/>
      <c r="H25" s="2"/>
      <c r="I25" s="17">
        <f t="shared" si="2"/>
        <v>15029.2</v>
      </c>
      <c r="J25" s="4"/>
      <c r="K25" s="7"/>
      <c r="L25" s="7"/>
      <c r="M25" s="11"/>
      <c r="N25" s="32">
        <f t="shared" si="0"/>
        <v>0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2"/>
    </row>
    <row r="26" spans="1:29" x14ac:dyDescent="0.35">
      <c r="A26" s="4"/>
      <c r="B26" s="7"/>
      <c r="C26" s="7"/>
      <c r="D26" s="11"/>
      <c r="E26" s="14">
        <f t="shared" si="1"/>
        <v>0</v>
      </c>
      <c r="F26" s="9"/>
      <c r="G26" s="7"/>
      <c r="H26" s="2"/>
      <c r="I26" s="17">
        <f t="shared" si="2"/>
        <v>15029.2</v>
      </c>
      <c r="J26" s="4"/>
      <c r="K26" s="7"/>
      <c r="L26" s="7"/>
      <c r="M26" s="11"/>
      <c r="N26" s="32">
        <f t="shared" si="0"/>
        <v>0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2"/>
    </row>
    <row r="27" spans="1:29" x14ac:dyDescent="0.35">
      <c r="A27" s="4"/>
      <c r="B27" s="7"/>
      <c r="C27" s="7"/>
      <c r="D27" s="11"/>
      <c r="E27" s="14">
        <f t="shared" si="1"/>
        <v>0</v>
      </c>
      <c r="F27" s="9"/>
      <c r="G27" s="7"/>
      <c r="H27" s="2"/>
      <c r="I27" s="17">
        <f t="shared" si="2"/>
        <v>15029.2</v>
      </c>
      <c r="J27" s="4"/>
      <c r="K27" s="7"/>
      <c r="L27" s="7"/>
      <c r="M27" s="11"/>
      <c r="N27" s="32">
        <f t="shared" si="0"/>
        <v>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2"/>
    </row>
    <row r="28" spans="1:29" x14ac:dyDescent="0.35">
      <c r="A28" s="4"/>
      <c r="B28" s="7"/>
      <c r="C28" s="7"/>
      <c r="D28" s="11"/>
      <c r="E28" s="14">
        <f t="shared" si="1"/>
        <v>0</v>
      </c>
      <c r="F28" s="9"/>
      <c r="G28" s="7"/>
      <c r="H28" s="2"/>
      <c r="I28" s="17">
        <f t="shared" si="2"/>
        <v>15029.2</v>
      </c>
      <c r="J28" s="4"/>
      <c r="K28" s="7"/>
      <c r="L28" s="7"/>
      <c r="M28" s="11"/>
      <c r="N28" s="32">
        <f t="shared" si="0"/>
        <v>0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2"/>
    </row>
    <row r="29" spans="1:29" x14ac:dyDescent="0.35">
      <c r="A29" s="4"/>
      <c r="B29" s="7"/>
      <c r="C29" s="7"/>
      <c r="D29" s="11"/>
      <c r="E29" s="14">
        <f t="shared" si="1"/>
        <v>0</v>
      </c>
      <c r="F29" s="9"/>
      <c r="G29" s="7"/>
      <c r="H29" s="2"/>
      <c r="I29" s="17">
        <f t="shared" si="2"/>
        <v>15029.2</v>
      </c>
      <c r="J29" s="4"/>
      <c r="K29" s="7"/>
      <c r="L29" s="7"/>
      <c r="M29" s="11"/>
      <c r="N29" s="32">
        <f t="shared" si="0"/>
        <v>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2"/>
    </row>
    <row r="30" spans="1:29" x14ac:dyDescent="0.35">
      <c r="A30" s="4"/>
      <c r="B30" s="7"/>
      <c r="C30" s="7"/>
      <c r="D30" s="11"/>
      <c r="E30" s="14">
        <f t="shared" si="1"/>
        <v>0</v>
      </c>
      <c r="F30" s="9"/>
      <c r="G30" s="7"/>
      <c r="H30" s="2"/>
      <c r="I30" s="17">
        <f t="shared" si="2"/>
        <v>15029.2</v>
      </c>
      <c r="J30" s="4"/>
      <c r="K30" s="7"/>
      <c r="L30" s="7"/>
      <c r="M30" s="11"/>
      <c r="N30" s="32">
        <f t="shared" si="0"/>
        <v>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2"/>
    </row>
    <row r="31" spans="1:29" x14ac:dyDescent="0.35">
      <c r="A31" s="4"/>
      <c r="B31" s="7"/>
      <c r="C31" s="7"/>
      <c r="D31" s="11"/>
      <c r="E31" s="14">
        <f t="shared" si="1"/>
        <v>0</v>
      </c>
      <c r="F31" s="9"/>
      <c r="G31" s="7"/>
      <c r="H31" s="2"/>
      <c r="I31" s="17">
        <f t="shared" si="2"/>
        <v>15029.2</v>
      </c>
      <c r="J31" s="4"/>
      <c r="K31" s="7"/>
      <c r="L31" s="7"/>
      <c r="M31" s="11"/>
      <c r="N31" s="32">
        <f t="shared" si="0"/>
        <v>0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2"/>
    </row>
    <row r="32" spans="1:29" x14ac:dyDescent="0.35">
      <c r="A32" s="4"/>
      <c r="B32" s="7"/>
      <c r="C32" s="7"/>
      <c r="D32" s="11"/>
      <c r="E32" s="14">
        <f t="shared" si="1"/>
        <v>0</v>
      </c>
      <c r="F32" s="9"/>
      <c r="G32" s="7"/>
      <c r="H32" s="2"/>
      <c r="I32" s="17">
        <f t="shared" si="2"/>
        <v>15029.2</v>
      </c>
      <c r="J32" s="4"/>
      <c r="K32" s="7"/>
      <c r="L32" s="7"/>
      <c r="M32" s="11"/>
      <c r="N32" s="32">
        <f t="shared" si="0"/>
        <v>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2"/>
    </row>
    <row r="33" spans="1:29" x14ac:dyDescent="0.35">
      <c r="A33" s="4"/>
      <c r="B33" s="7"/>
      <c r="C33" s="7"/>
      <c r="D33" s="11"/>
      <c r="E33" s="14">
        <f t="shared" si="1"/>
        <v>0</v>
      </c>
      <c r="F33" s="9"/>
      <c r="G33" s="7"/>
      <c r="H33" s="2"/>
      <c r="I33" s="17">
        <f t="shared" si="2"/>
        <v>15029.2</v>
      </c>
      <c r="J33" s="4"/>
      <c r="K33" s="7"/>
      <c r="L33" s="7"/>
      <c r="M33" s="11"/>
      <c r="N33" s="32">
        <f t="shared" si="0"/>
        <v>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2"/>
    </row>
    <row r="34" spans="1:29" x14ac:dyDescent="0.35">
      <c r="A34" s="4"/>
      <c r="B34" s="7"/>
      <c r="C34" s="7"/>
      <c r="D34" s="11"/>
      <c r="E34" s="14">
        <f t="shared" si="1"/>
        <v>0</v>
      </c>
      <c r="F34" s="9"/>
      <c r="G34" s="7"/>
      <c r="H34" s="2"/>
      <c r="I34" s="17">
        <f t="shared" si="2"/>
        <v>15029.2</v>
      </c>
      <c r="J34" s="4"/>
      <c r="K34" s="7"/>
      <c r="L34" s="7"/>
      <c r="M34" s="11"/>
      <c r="N34" s="32">
        <f t="shared" si="0"/>
        <v>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2"/>
    </row>
    <row r="35" spans="1:29" x14ac:dyDescent="0.35">
      <c r="A35" s="4"/>
      <c r="B35" s="7"/>
      <c r="C35" s="7"/>
      <c r="D35" s="11"/>
      <c r="E35" s="14">
        <f t="shared" si="1"/>
        <v>0</v>
      </c>
      <c r="F35" s="9"/>
      <c r="G35" s="7"/>
      <c r="H35" s="2"/>
      <c r="I35" s="17">
        <f t="shared" si="2"/>
        <v>15029.2</v>
      </c>
      <c r="J35" s="4"/>
      <c r="K35" s="7"/>
      <c r="L35" s="7"/>
      <c r="M35" s="11"/>
      <c r="N35" s="32">
        <f t="shared" si="0"/>
        <v>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2"/>
    </row>
    <row r="36" spans="1:29" x14ac:dyDescent="0.35">
      <c r="A36" s="4"/>
      <c r="B36" s="7"/>
      <c r="C36" s="7"/>
      <c r="D36" s="11"/>
      <c r="E36" s="14">
        <f t="shared" si="1"/>
        <v>0</v>
      </c>
      <c r="F36" s="9"/>
      <c r="G36" s="7"/>
      <c r="H36" s="2"/>
      <c r="I36" s="17">
        <f t="shared" si="2"/>
        <v>15029.2</v>
      </c>
      <c r="J36" s="4"/>
      <c r="K36" s="7"/>
      <c r="L36" s="7"/>
      <c r="M36" s="11"/>
      <c r="N36" s="32">
        <f t="shared" si="0"/>
        <v>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2"/>
    </row>
    <row r="37" spans="1:29" x14ac:dyDescent="0.35">
      <c r="A37" s="4"/>
      <c r="B37" s="7"/>
      <c r="C37" s="7"/>
      <c r="D37" s="11"/>
      <c r="E37" s="14">
        <f t="shared" si="1"/>
        <v>0</v>
      </c>
      <c r="F37" s="9"/>
      <c r="G37" s="7"/>
      <c r="H37" s="2"/>
      <c r="I37" s="17">
        <f t="shared" si="2"/>
        <v>15029.2</v>
      </c>
      <c r="J37" s="4"/>
      <c r="K37" s="7"/>
      <c r="L37" s="7"/>
      <c r="M37" s="11"/>
      <c r="N37" s="32">
        <f t="shared" si="0"/>
        <v>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2"/>
    </row>
    <row r="38" spans="1:29" x14ac:dyDescent="0.35">
      <c r="A38" s="4"/>
      <c r="B38" s="7"/>
      <c r="C38" s="7"/>
      <c r="D38" s="11"/>
      <c r="E38" s="14">
        <f t="shared" si="1"/>
        <v>0</v>
      </c>
      <c r="F38" s="9"/>
      <c r="G38" s="7"/>
      <c r="H38" s="2"/>
      <c r="I38" s="17">
        <f t="shared" si="2"/>
        <v>15029.2</v>
      </c>
      <c r="J38" s="4"/>
      <c r="K38" s="7"/>
      <c r="L38" s="7"/>
      <c r="M38" s="11"/>
      <c r="N38" s="32">
        <f t="shared" si="0"/>
        <v>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2"/>
    </row>
    <row r="39" spans="1:29" x14ac:dyDescent="0.35">
      <c r="A39" s="4"/>
      <c r="B39" s="7"/>
      <c r="C39" s="7"/>
      <c r="D39" s="11"/>
      <c r="E39" s="14">
        <f t="shared" si="1"/>
        <v>0</v>
      </c>
      <c r="F39" s="9"/>
      <c r="G39" s="7"/>
      <c r="H39" s="2"/>
      <c r="I39" s="17">
        <f t="shared" si="2"/>
        <v>15029.2</v>
      </c>
      <c r="J39" s="4"/>
      <c r="K39" s="7"/>
      <c r="L39" s="7"/>
      <c r="M39" s="11"/>
      <c r="N39" s="32">
        <f t="shared" si="0"/>
        <v>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2"/>
    </row>
    <row r="40" spans="1:29" x14ac:dyDescent="0.35">
      <c r="A40" s="4"/>
      <c r="B40" s="7"/>
      <c r="C40" s="7"/>
      <c r="D40" s="11"/>
      <c r="E40" s="14">
        <f t="shared" si="1"/>
        <v>0</v>
      </c>
      <c r="F40" s="9"/>
      <c r="G40" s="7"/>
      <c r="H40" s="2"/>
      <c r="I40" s="17">
        <f t="shared" si="2"/>
        <v>15029.2</v>
      </c>
      <c r="J40" s="4"/>
      <c r="K40" s="7"/>
      <c r="L40" s="7"/>
      <c r="M40" s="11"/>
      <c r="N40" s="32">
        <f t="shared" si="0"/>
        <v>0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2"/>
    </row>
    <row r="41" spans="1:29" x14ac:dyDescent="0.35">
      <c r="A41" s="4"/>
      <c r="B41" s="7"/>
      <c r="C41" s="7"/>
      <c r="D41" s="11"/>
      <c r="E41" s="14">
        <f t="shared" si="1"/>
        <v>0</v>
      </c>
      <c r="F41" s="9"/>
      <c r="G41" s="7"/>
      <c r="H41" s="2"/>
      <c r="I41" s="17">
        <f t="shared" si="2"/>
        <v>15029.2</v>
      </c>
      <c r="J41" s="4"/>
      <c r="K41" s="7"/>
      <c r="L41" s="7"/>
      <c r="M41" s="11"/>
      <c r="N41" s="32">
        <f t="shared" si="0"/>
        <v>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2"/>
    </row>
    <row r="42" spans="1:29" x14ac:dyDescent="0.35">
      <c r="A42" s="4"/>
      <c r="B42" s="7"/>
      <c r="C42" s="7"/>
      <c r="D42" s="11"/>
      <c r="E42" s="14">
        <f t="shared" si="1"/>
        <v>0</v>
      </c>
      <c r="F42" s="9"/>
      <c r="G42" s="7"/>
      <c r="H42" s="2"/>
      <c r="I42" s="17">
        <f t="shared" si="2"/>
        <v>15029.2</v>
      </c>
      <c r="J42" s="4"/>
      <c r="K42" s="7"/>
      <c r="L42" s="7"/>
      <c r="M42" s="11"/>
      <c r="N42" s="32">
        <f t="shared" si="0"/>
        <v>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2"/>
    </row>
    <row r="43" spans="1:29" x14ac:dyDescent="0.35">
      <c r="A43" s="4"/>
      <c r="B43" s="7"/>
      <c r="C43" s="7"/>
      <c r="D43" s="11"/>
      <c r="E43" s="14">
        <f t="shared" si="1"/>
        <v>0</v>
      </c>
      <c r="F43" s="9"/>
      <c r="G43" s="7"/>
      <c r="H43" s="2"/>
      <c r="I43" s="17">
        <f t="shared" si="2"/>
        <v>15029.2</v>
      </c>
      <c r="J43" s="4"/>
      <c r="K43" s="7"/>
      <c r="L43" s="7"/>
      <c r="M43" s="11"/>
      <c r="N43" s="32">
        <f t="shared" si="0"/>
        <v>0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2"/>
    </row>
    <row r="44" spans="1:29" x14ac:dyDescent="0.35">
      <c r="A44" s="4"/>
      <c r="B44" s="7"/>
      <c r="C44" s="7"/>
      <c r="D44" s="11"/>
      <c r="E44" s="14">
        <f t="shared" si="1"/>
        <v>0</v>
      </c>
      <c r="F44" s="9"/>
      <c r="G44" s="7"/>
      <c r="H44" s="2"/>
      <c r="I44" s="17">
        <f t="shared" si="2"/>
        <v>15029.2</v>
      </c>
      <c r="J44" s="4"/>
      <c r="K44" s="7"/>
      <c r="L44" s="7"/>
      <c r="M44" s="11"/>
      <c r="N44" s="32">
        <f t="shared" si="0"/>
        <v>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2"/>
    </row>
    <row r="45" spans="1:29" ht="16" thickBot="1" x14ac:dyDescent="0.4">
      <c r="A45" s="5"/>
      <c r="B45" s="8"/>
      <c r="C45" s="8"/>
      <c r="D45" s="12"/>
      <c r="E45" s="15">
        <f t="shared" si="1"/>
        <v>0</v>
      </c>
      <c r="F45" s="10"/>
      <c r="G45" s="8"/>
      <c r="H45" s="3"/>
      <c r="I45" s="18">
        <f t="shared" si="2"/>
        <v>15029.2</v>
      </c>
      <c r="J45" s="5"/>
      <c r="K45" s="8"/>
      <c r="L45" s="8"/>
      <c r="M45" s="12"/>
      <c r="N45" s="33">
        <f t="shared" si="0"/>
        <v>0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3"/>
    </row>
    <row r="46" spans="1:29" ht="19" thickBot="1" x14ac:dyDescent="0.4">
      <c r="A46" s="86" t="s">
        <v>38</v>
      </c>
      <c r="B46" s="87"/>
      <c r="C46" s="87"/>
      <c r="D46" s="88"/>
      <c r="E46" s="26">
        <f>SUM(E7:E45)</f>
        <v>4336</v>
      </c>
      <c r="F46" s="27">
        <f>SUM(F7:F45)</f>
        <v>3460</v>
      </c>
      <c r="G46" s="27">
        <f t="shared" ref="G46:H46" si="3">SUM(G7:G45)</f>
        <v>876</v>
      </c>
      <c r="H46" s="27">
        <f t="shared" si="3"/>
        <v>0</v>
      </c>
      <c r="I46" s="25">
        <f>I45</f>
        <v>15029.2</v>
      </c>
      <c r="J46" s="89" t="s">
        <v>40</v>
      </c>
      <c r="K46" s="90"/>
      <c r="L46" s="90"/>
      <c r="M46" s="91"/>
      <c r="N46" s="29">
        <f>SUM(N7:N45)</f>
        <v>2647</v>
      </c>
      <c r="O46" s="28">
        <f>SUM(O7:O45)</f>
        <v>1967</v>
      </c>
      <c r="P46" s="28">
        <f t="shared" ref="P46:AC46" si="4">SUM(P7:P45)</f>
        <v>105</v>
      </c>
      <c r="Q46" s="28">
        <f t="shared" si="4"/>
        <v>0</v>
      </c>
      <c r="R46" s="28">
        <f t="shared" si="4"/>
        <v>0</v>
      </c>
      <c r="S46" s="28">
        <f t="shared" si="4"/>
        <v>0</v>
      </c>
      <c r="T46" s="28">
        <f t="shared" si="4"/>
        <v>575</v>
      </c>
      <c r="U46" s="28">
        <f t="shared" si="4"/>
        <v>0</v>
      </c>
      <c r="V46" s="28">
        <f t="shared" si="4"/>
        <v>0</v>
      </c>
      <c r="W46" s="28">
        <f t="shared" si="4"/>
        <v>0</v>
      </c>
      <c r="X46" s="28">
        <f t="shared" si="4"/>
        <v>0</v>
      </c>
      <c r="Y46" s="28">
        <f t="shared" si="4"/>
        <v>0</v>
      </c>
      <c r="Z46" s="28">
        <f t="shared" si="4"/>
        <v>0</v>
      </c>
      <c r="AA46" s="28">
        <f t="shared" si="4"/>
        <v>0</v>
      </c>
      <c r="AB46" s="28">
        <f t="shared" si="4"/>
        <v>0</v>
      </c>
      <c r="AC46" s="28">
        <f t="shared" si="4"/>
        <v>0</v>
      </c>
    </row>
    <row r="47" spans="1:29" ht="16" thickBo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" thickBot="1" x14ac:dyDescent="0.4">
      <c r="A48" s="78" t="s">
        <v>37</v>
      </c>
      <c r="B48" s="79"/>
      <c r="C48" s="79"/>
      <c r="D48" s="80"/>
      <c r="E48" s="53">
        <f>E6+E46</f>
        <v>19641.2</v>
      </c>
      <c r="F48" s="54">
        <f t="shared" ref="F48:H48" si="5">F6+F46</f>
        <v>18580</v>
      </c>
      <c r="G48" s="55">
        <f t="shared" si="5"/>
        <v>1061.2</v>
      </c>
      <c r="H48" s="56">
        <f t="shared" si="5"/>
        <v>0</v>
      </c>
      <c r="I48" s="53">
        <f>I46</f>
        <v>15029.2</v>
      </c>
      <c r="J48" s="78" t="s">
        <v>39</v>
      </c>
      <c r="K48" s="79"/>
      <c r="L48" s="79"/>
      <c r="M48" s="80"/>
      <c r="N48" s="53">
        <f>N6+N46</f>
        <v>4612</v>
      </c>
      <c r="O48" s="54">
        <f t="shared" ref="O48:AC48" si="6">O6+O46</f>
        <v>3154</v>
      </c>
      <c r="P48" s="55">
        <f t="shared" si="6"/>
        <v>308</v>
      </c>
      <c r="Q48" s="55">
        <f t="shared" si="6"/>
        <v>0</v>
      </c>
      <c r="R48" s="55">
        <f t="shared" si="6"/>
        <v>0</v>
      </c>
      <c r="S48" s="55">
        <f t="shared" si="6"/>
        <v>0</v>
      </c>
      <c r="T48" s="55">
        <f t="shared" si="6"/>
        <v>1150</v>
      </c>
      <c r="U48" s="55">
        <f t="shared" si="6"/>
        <v>0</v>
      </c>
      <c r="V48" s="55">
        <f t="shared" si="6"/>
        <v>0</v>
      </c>
      <c r="W48" s="55">
        <f t="shared" si="6"/>
        <v>0</v>
      </c>
      <c r="X48" s="55">
        <f t="shared" si="6"/>
        <v>0</v>
      </c>
      <c r="Y48" s="55">
        <f t="shared" si="6"/>
        <v>0</v>
      </c>
      <c r="Z48" s="55">
        <f t="shared" si="6"/>
        <v>0</v>
      </c>
      <c r="AA48" s="55">
        <f t="shared" si="6"/>
        <v>0</v>
      </c>
      <c r="AB48" s="55">
        <f t="shared" si="6"/>
        <v>0</v>
      </c>
      <c r="AC48" s="56">
        <f t="shared" si="6"/>
        <v>0</v>
      </c>
    </row>
    <row r="49" spans="1:29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</sheetData>
  <mergeCells count="18">
    <mergeCell ref="R3:Y3"/>
    <mergeCell ref="A46:D46"/>
    <mergeCell ref="J46:M46"/>
    <mergeCell ref="B2:H2"/>
    <mergeCell ref="J2:AC2"/>
    <mergeCell ref="A3:A4"/>
    <mergeCell ref="B3:B4"/>
    <mergeCell ref="C3:C4"/>
    <mergeCell ref="D3:D4"/>
    <mergeCell ref="E3:E4"/>
    <mergeCell ref="F3:F4"/>
    <mergeCell ref="G3:G4"/>
    <mergeCell ref="H3:H4"/>
    <mergeCell ref="A48:D48"/>
    <mergeCell ref="J48:M48"/>
    <mergeCell ref="I3:I4"/>
    <mergeCell ref="N3:N4"/>
    <mergeCell ref="O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bb90e8-6449-470b-859a-d7792242ea8e">
      <Terms xmlns="http://schemas.microsoft.com/office/infopath/2007/PartnerControls"/>
    </lcf76f155ced4ddcb4097134ff3c332f>
    <TaxCatchAll xmlns="070de399-e2ab-47a8-a942-1d31a5d1d1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CDB5B6FD92F4D9F9AB5EEDC05E636" ma:contentTypeVersion="13" ma:contentTypeDescription="Create a new document." ma:contentTypeScope="" ma:versionID="67c30b036cdfa396fb49b5bb4b7a12d7">
  <xsd:schema xmlns:xsd="http://www.w3.org/2001/XMLSchema" xmlns:xs="http://www.w3.org/2001/XMLSchema" xmlns:p="http://schemas.microsoft.com/office/2006/metadata/properties" xmlns:ns2="070de399-e2ab-47a8-a942-1d31a5d1d15f" xmlns:ns3="4ebb90e8-6449-470b-859a-d7792242ea8e" targetNamespace="http://schemas.microsoft.com/office/2006/metadata/properties" ma:root="true" ma:fieldsID="36c81ea5d6964966fb231fa3c06588b7" ns2:_="" ns3:_="">
    <xsd:import namespace="070de399-e2ab-47a8-a942-1d31a5d1d15f"/>
    <xsd:import namespace="4ebb90e8-6449-470b-859a-d7792242ea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de399-e2ab-47a8-a942-1d31a5d1d1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4e41f0-e47c-415c-a067-64df4de0cbf6}" ma:internalName="TaxCatchAll" ma:showField="CatchAllData" ma:web="070de399-e2ab-47a8-a942-1d31a5d1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b90e8-6449-470b-859a-d7792242ea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a8d547-f28e-41b2-a25d-762c4bd8e8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DA1FF-01AC-4AFC-9E20-5AFBCE3A15F5}">
  <ds:schemaRefs>
    <ds:schemaRef ds:uri="http://schemas.microsoft.com/office/2006/metadata/properties"/>
    <ds:schemaRef ds:uri="http://schemas.microsoft.com/office/infopath/2007/PartnerControls"/>
    <ds:schemaRef ds:uri="4ebb90e8-6449-470b-859a-d7792242ea8e"/>
    <ds:schemaRef ds:uri="070de399-e2ab-47a8-a942-1d31a5d1d15f"/>
  </ds:schemaRefs>
</ds:datastoreItem>
</file>

<file path=customXml/itemProps2.xml><?xml version="1.0" encoding="utf-8"?>
<ds:datastoreItem xmlns:ds="http://schemas.openxmlformats.org/officeDocument/2006/customXml" ds:itemID="{46E4A35E-A3C0-4EC1-8703-2FF0E79D7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AD6C3-1D8F-419F-9AD0-35638AAB6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de399-e2ab-47a8-a942-1d31a5d1d15f"/>
    <ds:schemaRef ds:uri="4ebb90e8-6449-470b-859a-d7792242e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 - Jun 22</vt:lpstr>
      <vt:lpstr>Jul - Sep 22</vt:lpstr>
      <vt:lpstr>Oct - Dec 22</vt:lpstr>
      <vt:lpstr>Jan - Mar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Niraj Aryal</cp:lastModifiedBy>
  <dcterms:created xsi:type="dcterms:W3CDTF">2023-08-29T09:01:51Z</dcterms:created>
  <dcterms:modified xsi:type="dcterms:W3CDTF">2026-01-30T12:42:57Z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0x01010062FCDB5B6FD92F4D9F9AB5EEDC05E636</vt:lpwstr>
  </property>
  <property fmtid="{D5CDD505-2E9C-101B-9397-08002B2CF9AE}" pid="3" name="MediaServiceImageTags">
    <vt:lpwstr/>
  </property>
</Properties>
</file>